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70" windowHeight="7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Лист1!$A$1:$J$89</definedName>
  </definedNames>
  <calcPr calcId="125725" refMode="R1C1"/>
</workbook>
</file>

<file path=xl/calcChain.xml><?xml version="1.0" encoding="utf-8"?>
<calcChain xmlns="http://schemas.openxmlformats.org/spreadsheetml/2006/main">
  <c r="J76" i="1"/>
  <c r="I76"/>
  <c r="J77"/>
  <c r="I77"/>
  <c r="I11"/>
  <c r="J11" s="1"/>
  <c r="I86" l="1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0"/>
  <c r="J10" s="1"/>
  <c r="I9"/>
  <c r="J9" s="1"/>
  <c r="I8"/>
  <c r="I87" l="1"/>
  <c r="J8"/>
  <c r="J87" s="1"/>
</calcChain>
</file>

<file path=xl/sharedStrings.xml><?xml version="1.0" encoding="utf-8"?>
<sst xmlns="http://schemas.openxmlformats.org/spreadsheetml/2006/main" count="282" uniqueCount="171">
  <si>
    <t>к запросу котировок цен</t>
  </si>
  <si>
    <t>Лот №1 "Электрокомплектующие"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</si>
  <si>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</si>
  <si>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</si>
  <si>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</si>
  <si>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</si>
  <si>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</si>
  <si>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</si>
  <si>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</si>
  <si>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</si>
  <si>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</si>
  <si>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</si>
  <si>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DIN-рейка </t>
  </si>
  <si>
    <t>300 мм</t>
  </si>
  <si>
    <t>шт.</t>
  </si>
  <si>
    <t xml:space="preserve">Автоматический выключатель </t>
  </si>
  <si>
    <t>ВА-47-29</t>
  </si>
  <si>
    <t>10А</t>
  </si>
  <si>
    <t>16А</t>
  </si>
  <si>
    <t>Арматура сигнальная</t>
  </si>
  <si>
    <t>СКЛ-11Б-2</t>
  </si>
  <si>
    <t>110В</t>
  </si>
  <si>
    <t>Батарейка</t>
  </si>
  <si>
    <t>АА</t>
  </si>
  <si>
    <t xml:space="preserve">Батарейка </t>
  </si>
  <si>
    <t>крона</t>
  </si>
  <si>
    <t>9 В</t>
  </si>
  <si>
    <t xml:space="preserve">Вентилятор </t>
  </si>
  <si>
    <t>120х120 мм 12В</t>
  </si>
  <si>
    <t xml:space="preserve">Вентилятор осевой </t>
  </si>
  <si>
    <t>ЭВ-0.7-1640</t>
  </si>
  <si>
    <t>220В</t>
  </si>
  <si>
    <t>100х100мм 220В</t>
  </si>
  <si>
    <t>Вилка электрическая сетевая</t>
  </si>
  <si>
    <t xml:space="preserve"> </t>
  </si>
  <si>
    <t>220В 16А</t>
  </si>
  <si>
    <t xml:space="preserve">Выключатель герметический </t>
  </si>
  <si>
    <t xml:space="preserve">0-1-IР44-17 </t>
  </si>
  <si>
    <t>Выключатель открытой проводки</t>
  </si>
  <si>
    <t>Выключатель скрытой проводки 2-х клавишный с заземлением</t>
  </si>
  <si>
    <t>Выключатель скрытой проводки с заземлением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</si>
  <si>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</si>
  <si>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</si>
  <si>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</si>
  <si>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</si>
  <si>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</si>
  <si>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Диод </t>
  </si>
  <si>
    <t>DD1800U2</t>
  </si>
  <si>
    <t>HER 208</t>
  </si>
  <si>
    <t xml:space="preserve">Кабель-канал </t>
  </si>
  <si>
    <t>25х16</t>
  </si>
  <si>
    <t>Кабель</t>
  </si>
  <si>
    <t>РК-75-2</t>
  </si>
  <si>
    <t>Клемная колодка</t>
  </si>
  <si>
    <t>кв-2,5</t>
  </si>
  <si>
    <t>2, 5мм.кв.</t>
  </si>
  <si>
    <t xml:space="preserve">Клемная колодка </t>
  </si>
  <si>
    <t>кв-10</t>
  </si>
  <si>
    <t>10 мм.кв</t>
  </si>
  <si>
    <t xml:space="preserve">Колодка клемная </t>
  </si>
  <si>
    <t xml:space="preserve"> WAGO</t>
  </si>
  <si>
    <t>262-208</t>
  </si>
  <si>
    <t>WAGO</t>
  </si>
  <si>
    <t>262-212</t>
  </si>
  <si>
    <t xml:space="preserve">Конденсатор </t>
  </si>
  <si>
    <t>100мкф 25в</t>
  </si>
  <si>
    <t>Конденсатор 10мкФ 63В</t>
  </si>
  <si>
    <t>10мкФ 63В</t>
  </si>
  <si>
    <t xml:space="preserve">К50-32 </t>
  </si>
  <si>
    <t xml:space="preserve"> 470 мкф 450в</t>
  </si>
  <si>
    <t xml:space="preserve">Конденсатор оксидно-электролитический алюминиевый </t>
  </si>
  <si>
    <t>К50-35</t>
  </si>
  <si>
    <t xml:space="preserve"> 22 мкф 450 в</t>
  </si>
  <si>
    <t>Конденсатор оксидно-электролитический алюминиевый</t>
  </si>
  <si>
    <t xml:space="preserve">К50-35 </t>
  </si>
  <si>
    <t>22 мкф 63 в</t>
  </si>
  <si>
    <t>Конденсатор оксидно-электролитический алюминиевый К73-17 1 МКФ 400В</t>
  </si>
  <si>
    <t xml:space="preserve"> К73-17</t>
  </si>
  <si>
    <t>1 мкф 400в</t>
  </si>
  <si>
    <t>Конденсатор пусковой</t>
  </si>
  <si>
    <t>МВИЮ.670011.002</t>
  </si>
  <si>
    <t>12,5мкФ 450В</t>
  </si>
  <si>
    <t>Конденсатор</t>
  </si>
  <si>
    <t>100х63</t>
  </si>
  <si>
    <t>Конденсатор_</t>
  </si>
  <si>
    <t>1000мкФ 63В</t>
  </si>
  <si>
    <t>220мкФ 400В</t>
  </si>
  <si>
    <t>47 мкФ 63В</t>
  </si>
  <si>
    <t>47мкФ 100В</t>
  </si>
  <si>
    <t xml:space="preserve">Микровыключатель </t>
  </si>
  <si>
    <t>SC799</t>
  </si>
  <si>
    <t>16А, 250В</t>
  </si>
  <si>
    <t>Микропереключатель МП 2101</t>
  </si>
  <si>
    <t>Микросхема</t>
  </si>
  <si>
    <t>L7812CV</t>
  </si>
  <si>
    <t xml:space="preserve">Микросхема </t>
  </si>
  <si>
    <t xml:space="preserve"> UC 2845</t>
  </si>
  <si>
    <t xml:space="preserve"> К553 УД-2</t>
  </si>
  <si>
    <t>К553 УД1А</t>
  </si>
  <si>
    <t xml:space="preserve"> КР-544УД1А</t>
  </si>
  <si>
    <t xml:space="preserve"> КР-544УД2А</t>
  </si>
  <si>
    <t xml:space="preserve"> КР142ЕН8Б</t>
  </si>
  <si>
    <t xml:space="preserve">Муфта сальник переходная </t>
  </si>
  <si>
    <t>25х20 мм</t>
  </si>
  <si>
    <t xml:space="preserve">Насос </t>
  </si>
  <si>
    <t>Е-TECH EH 3/3</t>
  </si>
  <si>
    <t xml:space="preserve"> 450В 2,6А</t>
  </si>
  <si>
    <t xml:space="preserve">Оптрон </t>
  </si>
  <si>
    <t>TL 3845P</t>
  </si>
  <si>
    <t>Паста КПТ-8</t>
  </si>
  <si>
    <t>КПТ-8</t>
  </si>
  <si>
    <t xml:space="preserve">Переключатель </t>
  </si>
  <si>
    <t>ПКГ-3П9Н</t>
  </si>
  <si>
    <t>6А</t>
  </si>
  <si>
    <t>Резистор</t>
  </si>
  <si>
    <t>10W 6,8 К Ом</t>
  </si>
  <si>
    <t xml:space="preserve">Резистор </t>
  </si>
  <si>
    <t>МЛТ-2</t>
  </si>
  <si>
    <t xml:space="preserve"> 2кОм</t>
  </si>
  <si>
    <t>ПП3-43</t>
  </si>
  <si>
    <t xml:space="preserve"> 4.7К</t>
  </si>
  <si>
    <t>1Вт 3 кОм</t>
  </si>
  <si>
    <t>2Вт 3 кОм</t>
  </si>
  <si>
    <t>3.3кОм</t>
  </si>
  <si>
    <t>ППЗ-43</t>
  </si>
  <si>
    <t>20кОм</t>
  </si>
  <si>
    <t>Розетка открытой проводки</t>
  </si>
  <si>
    <t>220в 16а</t>
  </si>
  <si>
    <t>Розетка открытой проводки с заземлением</t>
  </si>
  <si>
    <t xml:space="preserve">Розетка открытой проводки с защитными шторками с заземлением </t>
  </si>
  <si>
    <t>Розетка скрытой проводки</t>
  </si>
  <si>
    <t>Розетка скрытой проводки с заземлением</t>
  </si>
  <si>
    <t>220в 16 а</t>
  </si>
  <si>
    <t xml:space="preserve">Светильник </t>
  </si>
  <si>
    <t>CARINA 51012 
Комтекс</t>
  </si>
  <si>
    <t xml:space="preserve">Светильник бытовой с удлинителем  </t>
  </si>
  <si>
    <t>РВО-42</t>
  </si>
  <si>
    <t>220В 6м</t>
  </si>
  <si>
    <t xml:space="preserve">Светильник люминисцентный  </t>
  </si>
  <si>
    <t>ОМЕГА-ЭЛ</t>
  </si>
  <si>
    <t>ПСХ-60 муз</t>
  </si>
  <si>
    <t xml:space="preserve">СВЧ печь </t>
  </si>
  <si>
    <t>DAEWOO 
KOR-5A18W</t>
  </si>
  <si>
    <t xml:space="preserve">Секция нагревательная </t>
  </si>
  <si>
    <t xml:space="preserve">Стабилитрон </t>
  </si>
  <si>
    <t>Д 814</t>
  </si>
  <si>
    <t>Транзистор</t>
  </si>
  <si>
    <t xml:space="preserve"> GA200SA60U</t>
  </si>
  <si>
    <t xml:space="preserve">Транзистор </t>
  </si>
  <si>
    <t>IRG4PC50UD</t>
  </si>
  <si>
    <t>SX380D5</t>
  </si>
  <si>
    <t>КТ 808А</t>
  </si>
  <si>
    <t xml:space="preserve">Транзистор полевой </t>
  </si>
  <si>
    <t>КП707В1</t>
  </si>
  <si>
    <t>IRF740</t>
  </si>
  <si>
    <t xml:space="preserve">Фильтр-осушитель </t>
  </si>
  <si>
    <t>ФО-120</t>
  </si>
  <si>
    <t xml:space="preserve">СВЕТИЛЬНИК </t>
  </si>
  <si>
    <t>НДВ</t>
  </si>
  <si>
    <t xml:space="preserve">    10Х25</t>
  </si>
  <si>
    <t xml:space="preserve"> 110В 60ВТ</t>
  </si>
  <si>
    <t>Приложение № 5</t>
  </si>
  <si>
    <t>Начальник службы МТО                                                                                                   М.С.Герасимов</t>
  </si>
  <si>
    <t>Секция  нагревательная</t>
  </si>
  <si>
    <t>СМБЭ</t>
  </si>
  <si>
    <t>ТУ 3558-012-33-006874-99</t>
  </si>
  <si>
    <t>шт</t>
  </si>
  <si>
    <t>ТУ 3558-012-33-006874-100</t>
  </si>
  <si>
    <t>110В 1,5 м.</t>
  </si>
  <si>
    <t>110В 0,7 м.</t>
  </si>
  <si>
    <t xml:space="preserve">      №10/ЗК-АО «ВРМ»/2018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</si>
</sst>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;[Red]\-#,##0.000"/>
  </numFmts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164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 wrapText="1"/>
    </xf>
    <xf numFmtId="2" fontId="15" fillId="2" borderId="5" xfId="2" applyNumberFormat="1" applyFont="1" applyFill="1" applyBorder="1" applyAlignment="1">
      <alignment horizontal="center" vertical="center"/>
    </xf>
    <xf numFmtId="2" fontId="14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5" fillId="2" borderId="6" xfId="2" applyNumberFormat="1" applyFont="1" applyFill="1" applyBorder="1" applyAlignment="1">
      <alignment horizontal="center" vertical="center"/>
    </xf>
    <xf numFmtId="2" fontId="15" fillId="2" borderId="8" xfId="2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5" fillId="2" borderId="1" xfId="2" applyNumberFormat="1" applyFont="1" applyFill="1" applyBorder="1" applyAlignment="1">
      <alignment horizontal="center" vertical="center"/>
    </xf>
    <xf numFmtId="2" fontId="15" fillId="2" borderId="7" xfId="2" applyNumberFormat="1" applyFont="1" applyFill="1" applyBorder="1" applyAlignment="1">
      <alignment horizontal="center" vertical="center"/>
    </xf>
    <xf numFmtId="2" fontId="14" fillId="2" borderId="5" xfId="2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2" fillId="2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_Лист1" xfId="2"/>
    <cellStyle name="Обычный_ТЗ лот№2 на 2018" xfId="3"/>
    <cellStyle name="Стиль 1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Normal="100" zoomScaleSheetLayoutView="100" workbookViewId="0">
      <pane ySplit="6" topLeftCell="A76" activePane="bottomLeft" state="frozen"/>
      <selection activeCell="C1" sqref="C1"/>
      <selection pane="bottomLeft" activeCell="G8" sqref="G8:J87"/>
    </sheetView>
  </sheetViews>
  <sheetFormatPr defaultColWidth="8.85546875" defaultRowHeight="12.75"/>
  <cols>
    <col min="1" max="1" width="4.28515625" style="26" customWidth="1"/>
    <col min="2" max="2" width="26" style="3" customWidth="1"/>
    <col min="3" max="3" width="16.42578125" style="3" customWidth="1"/>
    <col min="4" max="4" width="9.42578125" style="3" customWidth="1"/>
    <col min="5" max="5" width="13.7109375" style="3" bestFit="1" customWidth="1"/>
    <col min="6" max="6" width="7.28515625" style="3" customWidth="1"/>
    <col min="7" max="7" width="11.28515625" style="3" customWidth="1"/>
    <col min="8" max="8" width="12.140625" style="3" customWidth="1"/>
    <col min="9" max="9" width="14.42578125" style="3" customWidth="1"/>
    <col min="10" max="10" width="14.7109375" style="27" customWidth="1"/>
    <col min="11" max="16384" width="8.85546875" style="3"/>
  </cols>
  <sheetData>
    <row r="1" spans="1:10">
      <c r="A1" s="1"/>
      <c r="B1" s="2"/>
      <c r="C1" s="2"/>
      <c r="D1" s="2"/>
      <c r="E1" s="2"/>
      <c r="F1" s="2"/>
      <c r="G1" s="2"/>
      <c r="H1" s="51" t="s">
        <v>161</v>
      </c>
      <c r="I1" s="51"/>
      <c r="J1" s="51"/>
    </row>
    <row r="2" spans="1:10">
      <c r="A2" s="1"/>
      <c r="B2" s="2"/>
      <c r="C2" s="2"/>
      <c r="D2" s="2"/>
      <c r="E2" s="2"/>
      <c r="F2" s="2"/>
      <c r="G2" s="2"/>
      <c r="H2" s="51" t="s">
        <v>0</v>
      </c>
      <c r="I2" s="51"/>
      <c r="J2" s="51"/>
    </row>
    <row r="3" spans="1:10">
      <c r="A3" s="1"/>
      <c r="B3" s="2"/>
      <c r="C3" s="2"/>
      <c r="D3" s="2"/>
      <c r="E3" s="2"/>
      <c r="F3" s="2"/>
      <c r="G3" s="2"/>
      <c r="H3" s="52" t="s">
        <v>170</v>
      </c>
      <c r="I3" s="52"/>
      <c r="J3" s="52"/>
    </row>
    <row r="4" spans="1:10" s="2" customFormat="1" ht="16.899999999999999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2" customHeight="1">
      <c r="A5" s="4"/>
      <c r="B5" s="4"/>
      <c r="C5" s="4"/>
      <c r="D5" s="4"/>
      <c r="E5" s="4"/>
      <c r="F5" s="4"/>
      <c r="G5" s="5"/>
      <c r="H5" s="4"/>
      <c r="I5" s="4"/>
      <c r="J5" s="4"/>
    </row>
    <row r="6" spans="1:10" ht="38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8" t="s">
        <v>10</v>
      </c>
      <c r="J6" s="9" t="s">
        <v>11</v>
      </c>
    </row>
    <row r="7" spans="1:10" ht="18.75">
      <c r="A7" s="6">
        <v>1</v>
      </c>
      <c r="B7" s="6">
        <v>2</v>
      </c>
      <c r="C7" s="10">
        <v>3</v>
      </c>
      <c r="D7" s="6">
        <v>4</v>
      </c>
      <c r="E7" s="6">
        <v>5</v>
      </c>
      <c r="F7" s="6">
        <v>6</v>
      </c>
      <c r="G7" s="6">
        <v>7</v>
      </c>
      <c r="H7" s="11">
        <v>8</v>
      </c>
      <c r="I7" s="12">
        <v>9</v>
      </c>
      <c r="J7" s="6">
        <v>10</v>
      </c>
    </row>
    <row r="8" spans="1:10" ht="15.75">
      <c r="A8" s="41">
        <v>1</v>
      </c>
      <c r="B8" s="17" t="s">
        <v>12</v>
      </c>
      <c r="C8" s="13"/>
      <c r="D8" s="13"/>
      <c r="E8" s="13" t="s">
        <v>13</v>
      </c>
      <c r="F8" s="28" t="s">
        <v>14</v>
      </c>
      <c r="G8" s="29">
        <v>1270</v>
      </c>
      <c r="H8" s="30">
        <v>32.5</v>
      </c>
      <c r="I8" s="54">
        <f>G8*H8</f>
        <v>41275</v>
      </c>
      <c r="J8" s="55">
        <f>I8*1.18</f>
        <v>48704.5</v>
      </c>
    </row>
    <row r="9" spans="1:10" ht="15.75">
      <c r="A9" s="41">
        <v>2</v>
      </c>
      <c r="B9" s="17" t="s">
        <v>15</v>
      </c>
      <c r="C9" s="13" t="s">
        <v>16</v>
      </c>
      <c r="D9" s="13"/>
      <c r="E9" s="13" t="s">
        <v>17</v>
      </c>
      <c r="F9" s="28" t="s">
        <v>14</v>
      </c>
      <c r="G9" s="29">
        <v>788</v>
      </c>
      <c r="H9" s="30">
        <v>86.65</v>
      </c>
      <c r="I9" s="54">
        <f t="shared" ref="I9:I71" si="0">G9*H9</f>
        <v>68280.200000000012</v>
      </c>
      <c r="J9" s="55">
        <f t="shared" ref="J9:J71" si="1">I9*1.18</f>
        <v>80570.636000000013</v>
      </c>
    </row>
    <row r="10" spans="1:10" ht="15.75">
      <c r="A10" s="41">
        <v>3</v>
      </c>
      <c r="B10" s="17" t="s">
        <v>15</v>
      </c>
      <c r="C10" s="13" t="s">
        <v>16</v>
      </c>
      <c r="D10" s="13"/>
      <c r="E10" s="13" t="s">
        <v>18</v>
      </c>
      <c r="F10" s="28" t="s">
        <v>14</v>
      </c>
      <c r="G10" s="29">
        <v>262</v>
      </c>
      <c r="H10" s="30">
        <v>86.65</v>
      </c>
      <c r="I10" s="54">
        <f t="shared" si="0"/>
        <v>22702.300000000003</v>
      </c>
      <c r="J10" s="55">
        <f t="shared" si="1"/>
        <v>26788.714000000004</v>
      </c>
    </row>
    <row r="11" spans="1:10" ht="15.75">
      <c r="A11" s="41">
        <v>4</v>
      </c>
      <c r="B11" s="17" t="s">
        <v>19</v>
      </c>
      <c r="C11" s="13" t="s">
        <v>20</v>
      </c>
      <c r="D11" s="13"/>
      <c r="E11" s="13" t="s">
        <v>21</v>
      </c>
      <c r="F11" s="28" t="s">
        <v>14</v>
      </c>
      <c r="G11" s="29">
        <v>980</v>
      </c>
      <c r="H11" s="40">
        <v>149.499</v>
      </c>
      <c r="I11" s="54">
        <f>G11*H11</f>
        <v>146509.01999999999</v>
      </c>
      <c r="J11" s="55">
        <f>I11*1.18</f>
        <v>172880.64359999998</v>
      </c>
    </row>
    <row r="12" spans="1:10" ht="15.75">
      <c r="A12" s="41">
        <v>5</v>
      </c>
      <c r="B12" s="17" t="s">
        <v>22</v>
      </c>
      <c r="C12" s="13" t="s">
        <v>23</v>
      </c>
      <c r="D12" s="13"/>
      <c r="E12" s="13"/>
      <c r="F12" s="28" t="s">
        <v>14</v>
      </c>
      <c r="G12" s="29">
        <v>150</v>
      </c>
      <c r="H12" s="30">
        <v>24.5</v>
      </c>
      <c r="I12" s="54">
        <f t="shared" si="0"/>
        <v>3675</v>
      </c>
      <c r="J12" s="55">
        <f t="shared" si="1"/>
        <v>4336.5</v>
      </c>
    </row>
    <row r="13" spans="1:10" ht="15.75">
      <c r="A13" s="42">
        <v>6</v>
      </c>
      <c r="B13" s="17" t="s">
        <v>24</v>
      </c>
      <c r="C13" s="14" t="s">
        <v>25</v>
      </c>
      <c r="D13" s="14"/>
      <c r="E13" s="14" t="s">
        <v>26</v>
      </c>
      <c r="F13" s="28" t="s">
        <v>14</v>
      </c>
      <c r="G13" s="29">
        <v>50</v>
      </c>
      <c r="H13" s="31">
        <v>24.451000000000001</v>
      </c>
      <c r="I13" s="54">
        <f t="shared" si="0"/>
        <v>1222.55</v>
      </c>
      <c r="J13" s="55">
        <f t="shared" si="1"/>
        <v>1442.6089999999999</v>
      </c>
    </row>
    <row r="14" spans="1:10" ht="15.75">
      <c r="A14" s="41">
        <v>7</v>
      </c>
      <c r="B14" s="17" t="s">
        <v>27</v>
      </c>
      <c r="C14" s="15"/>
      <c r="D14" s="16"/>
      <c r="E14" s="16" t="s">
        <v>28</v>
      </c>
      <c r="F14" s="28" t="s">
        <v>14</v>
      </c>
      <c r="G14" s="29">
        <v>50</v>
      </c>
      <c r="H14" s="36">
        <v>864.36</v>
      </c>
      <c r="I14" s="54">
        <f t="shared" si="0"/>
        <v>43218</v>
      </c>
      <c r="J14" s="55">
        <f t="shared" si="1"/>
        <v>50997.24</v>
      </c>
    </row>
    <row r="15" spans="1:10" ht="15.75">
      <c r="A15" s="41">
        <v>8</v>
      </c>
      <c r="B15" s="17" t="s">
        <v>29</v>
      </c>
      <c r="C15" s="13" t="s">
        <v>30</v>
      </c>
      <c r="D15" s="13"/>
      <c r="E15" s="13" t="s">
        <v>31</v>
      </c>
      <c r="F15" s="28" t="s">
        <v>14</v>
      </c>
      <c r="G15" s="29">
        <v>5</v>
      </c>
      <c r="H15" s="30">
        <v>1150</v>
      </c>
      <c r="I15" s="54">
        <f t="shared" si="0"/>
        <v>5750</v>
      </c>
      <c r="J15" s="55">
        <f t="shared" si="1"/>
        <v>6785</v>
      </c>
    </row>
    <row r="16" spans="1:10" ht="15.75">
      <c r="A16" s="41">
        <v>9</v>
      </c>
      <c r="B16" s="17" t="s">
        <v>29</v>
      </c>
      <c r="C16" s="14"/>
      <c r="D16" s="14"/>
      <c r="E16" s="14" t="s">
        <v>32</v>
      </c>
      <c r="F16" s="28" t="s">
        <v>14</v>
      </c>
      <c r="G16" s="29">
        <v>700</v>
      </c>
      <c r="H16" s="30">
        <v>620.25</v>
      </c>
      <c r="I16" s="54">
        <f t="shared" si="0"/>
        <v>434175</v>
      </c>
      <c r="J16" s="55">
        <f t="shared" si="1"/>
        <v>512326.5</v>
      </c>
    </row>
    <row r="17" spans="1:10" ht="15.75">
      <c r="A17" s="41">
        <v>10</v>
      </c>
      <c r="B17" s="17" t="s">
        <v>33</v>
      </c>
      <c r="C17" s="14"/>
      <c r="D17" s="14" t="s">
        <v>34</v>
      </c>
      <c r="E17" s="14" t="s">
        <v>35</v>
      </c>
      <c r="F17" s="28" t="s">
        <v>14</v>
      </c>
      <c r="G17" s="29">
        <v>150</v>
      </c>
      <c r="H17" s="32">
        <v>30.87</v>
      </c>
      <c r="I17" s="54">
        <f t="shared" si="0"/>
        <v>4630.5</v>
      </c>
      <c r="J17" s="55">
        <f t="shared" si="1"/>
        <v>5463.99</v>
      </c>
    </row>
    <row r="18" spans="1:10" s="18" customFormat="1" ht="18.75">
      <c r="A18" s="41">
        <v>11</v>
      </c>
      <c r="B18" s="17" t="s">
        <v>36</v>
      </c>
      <c r="C18" s="14" t="s">
        <v>37</v>
      </c>
      <c r="D18" s="14"/>
      <c r="E18" s="14"/>
      <c r="F18" s="28" t="s">
        <v>14</v>
      </c>
      <c r="G18" s="29">
        <v>400</v>
      </c>
      <c r="H18" s="30">
        <v>165.65</v>
      </c>
      <c r="I18" s="54">
        <f t="shared" si="0"/>
        <v>66260</v>
      </c>
      <c r="J18" s="55">
        <f t="shared" si="1"/>
        <v>78186.8</v>
      </c>
    </row>
    <row r="19" spans="1:10" s="19" customFormat="1" ht="25.5">
      <c r="A19" s="42">
        <v>12</v>
      </c>
      <c r="B19" s="17" t="s">
        <v>38</v>
      </c>
      <c r="C19" s="22"/>
      <c r="D19" s="14"/>
      <c r="E19" s="14" t="s">
        <v>35</v>
      </c>
      <c r="F19" s="28" t="s">
        <v>14</v>
      </c>
      <c r="G19" s="29">
        <v>450</v>
      </c>
      <c r="H19" s="32">
        <v>15.3468</v>
      </c>
      <c r="I19" s="54">
        <f t="shared" si="0"/>
        <v>6906.06</v>
      </c>
      <c r="J19" s="55">
        <f t="shared" si="1"/>
        <v>8149.1508000000003</v>
      </c>
    </row>
    <row r="20" spans="1:10" s="20" customFormat="1" ht="38.25">
      <c r="A20" s="41">
        <v>13</v>
      </c>
      <c r="B20" s="17" t="s">
        <v>39</v>
      </c>
      <c r="C20" s="22"/>
      <c r="D20" s="14"/>
      <c r="E20" s="14" t="s">
        <v>35</v>
      </c>
      <c r="F20" s="28" t="s">
        <v>14</v>
      </c>
      <c r="G20" s="29">
        <v>350</v>
      </c>
      <c r="H20" s="30">
        <v>160.55000000000001</v>
      </c>
      <c r="I20" s="54">
        <f t="shared" si="0"/>
        <v>56192.500000000007</v>
      </c>
      <c r="J20" s="55">
        <f t="shared" si="1"/>
        <v>66307.150000000009</v>
      </c>
    </row>
    <row r="21" spans="1:10" s="20" customFormat="1" ht="25.5">
      <c r="A21" s="41">
        <v>14</v>
      </c>
      <c r="B21" s="17" t="s">
        <v>40</v>
      </c>
      <c r="C21" s="14"/>
      <c r="D21" s="14"/>
      <c r="E21" s="14" t="s">
        <v>35</v>
      </c>
      <c r="F21" s="28" t="s">
        <v>14</v>
      </c>
      <c r="G21" s="29">
        <v>1500</v>
      </c>
      <c r="H21" s="30">
        <v>75.98</v>
      </c>
      <c r="I21" s="54">
        <f t="shared" si="0"/>
        <v>113970</v>
      </c>
      <c r="J21" s="55">
        <f t="shared" si="1"/>
        <v>134484.6</v>
      </c>
    </row>
    <row r="22" spans="1:10" ht="25.5">
      <c r="A22" s="41">
        <v>15</v>
      </c>
      <c r="B22" s="17" t="s">
        <v>41</v>
      </c>
      <c r="C22" s="14" t="s">
        <v>42</v>
      </c>
      <c r="D22" s="21"/>
      <c r="E22" s="21"/>
      <c r="F22" s="28" t="s">
        <v>14</v>
      </c>
      <c r="G22" s="29">
        <v>345</v>
      </c>
      <c r="H22" s="30">
        <v>1840</v>
      </c>
      <c r="I22" s="54">
        <f t="shared" si="0"/>
        <v>634800</v>
      </c>
      <c r="J22" s="55">
        <f t="shared" si="1"/>
        <v>749064</v>
      </c>
    </row>
    <row r="23" spans="1:10" ht="15.75">
      <c r="A23" s="41">
        <v>16</v>
      </c>
      <c r="B23" s="17" t="s">
        <v>43</v>
      </c>
      <c r="C23" s="14" t="s">
        <v>44</v>
      </c>
      <c r="D23" s="22"/>
      <c r="E23" s="22"/>
      <c r="F23" s="28" t="s">
        <v>14</v>
      </c>
      <c r="G23" s="29">
        <v>350</v>
      </c>
      <c r="H23" s="33">
        <v>343</v>
      </c>
      <c r="I23" s="54">
        <f t="shared" si="0"/>
        <v>120050</v>
      </c>
      <c r="J23" s="55">
        <f t="shared" si="1"/>
        <v>141659</v>
      </c>
    </row>
    <row r="24" spans="1:10" ht="15.75">
      <c r="A24" s="41">
        <v>17</v>
      </c>
      <c r="B24" s="17" t="s">
        <v>43</v>
      </c>
      <c r="C24" s="14" t="s">
        <v>45</v>
      </c>
      <c r="D24" s="14"/>
      <c r="E24" s="14"/>
      <c r="F24" s="28" t="s">
        <v>14</v>
      </c>
      <c r="G24" s="29">
        <v>680</v>
      </c>
      <c r="H24" s="30">
        <v>60</v>
      </c>
      <c r="I24" s="54">
        <f t="shared" si="0"/>
        <v>40800</v>
      </c>
      <c r="J24" s="55">
        <f t="shared" si="1"/>
        <v>48144</v>
      </c>
    </row>
    <row r="25" spans="1:10" ht="13.5" customHeight="1">
      <c r="A25" s="42">
        <v>18</v>
      </c>
      <c r="B25" s="17" t="s">
        <v>46</v>
      </c>
      <c r="C25" s="14" t="s">
        <v>47</v>
      </c>
      <c r="D25" s="22"/>
      <c r="E25" s="22"/>
      <c r="F25" s="28" t="s">
        <v>14</v>
      </c>
      <c r="G25" s="29">
        <v>300</v>
      </c>
      <c r="H25" s="30">
        <v>60</v>
      </c>
      <c r="I25" s="54">
        <f t="shared" si="0"/>
        <v>18000</v>
      </c>
      <c r="J25" s="55">
        <f t="shared" si="1"/>
        <v>21240</v>
      </c>
    </row>
    <row r="26" spans="1:10" ht="15.75">
      <c r="A26" s="41">
        <v>19</v>
      </c>
      <c r="B26" s="17" t="s">
        <v>46</v>
      </c>
      <c r="C26" s="14" t="s">
        <v>48</v>
      </c>
      <c r="D26" s="14"/>
      <c r="E26" s="14"/>
      <c r="F26" s="28" t="s">
        <v>14</v>
      </c>
      <c r="G26" s="29">
        <v>200</v>
      </c>
      <c r="H26" s="30">
        <v>5</v>
      </c>
      <c r="I26" s="54">
        <f t="shared" si="0"/>
        <v>1000</v>
      </c>
      <c r="J26" s="55">
        <f t="shared" si="1"/>
        <v>1180</v>
      </c>
    </row>
    <row r="27" spans="1:10" ht="15.75">
      <c r="A27" s="41">
        <v>20</v>
      </c>
      <c r="B27" s="17" t="s">
        <v>49</v>
      </c>
      <c r="C27" s="14"/>
      <c r="D27" s="14"/>
      <c r="E27" s="14" t="s">
        <v>50</v>
      </c>
      <c r="F27" s="28" t="s">
        <v>14</v>
      </c>
      <c r="G27" s="29">
        <v>350</v>
      </c>
      <c r="H27" s="30">
        <v>25.72</v>
      </c>
      <c r="I27" s="54">
        <f t="shared" si="0"/>
        <v>9002</v>
      </c>
      <c r="J27" s="55">
        <f t="shared" si="1"/>
        <v>10622.359999999999</v>
      </c>
    </row>
    <row r="28" spans="1:10" ht="15.75">
      <c r="A28" s="41">
        <v>21</v>
      </c>
      <c r="B28" s="17" t="s">
        <v>51</v>
      </c>
      <c r="C28" s="14" t="s">
        <v>52</v>
      </c>
      <c r="D28" s="14"/>
      <c r="E28" s="14"/>
      <c r="F28" s="28" t="s">
        <v>14</v>
      </c>
      <c r="G28" s="29">
        <v>1500</v>
      </c>
      <c r="H28" s="40">
        <v>9.9959999999999987</v>
      </c>
      <c r="I28" s="54">
        <f t="shared" si="0"/>
        <v>14993.999999999998</v>
      </c>
      <c r="J28" s="55">
        <f t="shared" si="1"/>
        <v>17692.919999999998</v>
      </c>
    </row>
    <row r="29" spans="1:10" ht="15.75">
      <c r="A29" s="41">
        <v>22</v>
      </c>
      <c r="B29" s="17" t="s">
        <v>53</v>
      </c>
      <c r="C29" s="14" t="s">
        <v>54</v>
      </c>
      <c r="D29" s="14"/>
      <c r="E29" s="14" t="s">
        <v>55</v>
      </c>
      <c r="F29" s="28" t="s">
        <v>14</v>
      </c>
      <c r="G29" s="29">
        <v>10800</v>
      </c>
      <c r="H29" s="30">
        <v>36.450000000000003</v>
      </c>
      <c r="I29" s="54">
        <f t="shared" si="0"/>
        <v>393660.00000000006</v>
      </c>
      <c r="J29" s="55">
        <f t="shared" si="1"/>
        <v>464518.80000000005</v>
      </c>
    </row>
    <row r="30" spans="1:10" ht="15.75">
      <c r="A30" s="41">
        <v>23</v>
      </c>
      <c r="B30" s="17" t="s">
        <v>56</v>
      </c>
      <c r="C30" s="14" t="s">
        <v>57</v>
      </c>
      <c r="D30" s="14"/>
      <c r="E30" s="14" t="s">
        <v>58</v>
      </c>
      <c r="F30" s="28" t="s">
        <v>14</v>
      </c>
      <c r="G30" s="29">
        <v>3100</v>
      </c>
      <c r="H30" s="30">
        <v>38.479999999999997</v>
      </c>
      <c r="I30" s="54">
        <f t="shared" si="0"/>
        <v>119287.99999999999</v>
      </c>
      <c r="J30" s="55">
        <f t="shared" si="1"/>
        <v>140759.83999999997</v>
      </c>
    </row>
    <row r="31" spans="1:10" ht="15.75">
      <c r="A31" s="42">
        <v>24</v>
      </c>
      <c r="B31" s="17" t="s">
        <v>59</v>
      </c>
      <c r="C31" s="14" t="s">
        <v>60</v>
      </c>
      <c r="D31" s="14"/>
      <c r="E31" s="14" t="s">
        <v>61</v>
      </c>
      <c r="F31" s="28" t="s">
        <v>14</v>
      </c>
      <c r="G31" s="29">
        <v>150</v>
      </c>
      <c r="H31" s="30">
        <v>185.5</v>
      </c>
      <c r="I31" s="54">
        <f t="shared" si="0"/>
        <v>27825</v>
      </c>
      <c r="J31" s="55">
        <f t="shared" si="1"/>
        <v>32833.5</v>
      </c>
    </row>
    <row r="32" spans="1:10" ht="15.75">
      <c r="A32" s="41">
        <v>25</v>
      </c>
      <c r="B32" s="17" t="s">
        <v>59</v>
      </c>
      <c r="C32" s="14" t="s">
        <v>62</v>
      </c>
      <c r="D32" s="14"/>
      <c r="E32" s="14" t="s">
        <v>63</v>
      </c>
      <c r="F32" s="28" t="s">
        <v>14</v>
      </c>
      <c r="G32" s="29">
        <v>150</v>
      </c>
      <c r="H32" s="30">
        <v>265</v>
      </c>
      <c r="I32" s="54">
        <f t="shared" si="0"/>
        <v>39750</v>
      </c>
      <c r="J32" s="55">
        <f t="shared" si="1"/>
        <v>46905</v>
      </c>
    </row>
    <row r="33" spans="1:10" ht="15.75">
      <c r="A33" s="41">
        <v>26</v>
      </c>
      <c r="B33" s="17" t="s">
        <v>64</v>
      </c>
      <c r="C33" s="14"/>
      <c r="D33" s="14"/>
      <c r="E33" s="14" t="s">
        <v>65</v>
      </c>
      <c r="F33" s="28" t="s">
        <v>14</v>
      </c>
      <c r="G33" s="29">
        <v>250</v>
      </c>
      <c r="H33" s="30">
        <v>17.73</v>
      </c>
      <c r="I33" s="54">
        <f t="shared" si="0"/>
        <v>4432.5</v>
      </c>
      <c r="J33" s="55">
        <f t="shared" si="1"/>
        <v>5230.3499999999995</v>
      </c>
    </row>
    <row r="34" spans="1:10" ht="15.75">
      <c r="A34" s="41">
        <v>27</v>
      </c>
      <c r="B34" s="17" t="s">
        <v>66</v>
      </c>
      <c r="C34" s="14"/>
      <c r="D34" s="14"/>
      <c r="E34" s="14" t="s">
        <v>67</v>
      </c>
      <c r="F34" s="28" t="s">
        <v>14</v>
      </c>
      <c r="G34" s="29">
        <v>280</v>
      </c>
      <c r="H34" s="30">
        <v>6.21</v>
      </c>
      <c r="I34" s="54">
        <f t="shared" si="0"/>
        <v>1738.8</v>
      </c>
      <c r="J34" s="55">
        <f t="shared" si="1"/>
        <v>2051.7839999999997</v>
      </c>
    </row>
    <row r="35" spans="1:10" ht="15.75">
      <c r="A35" s="41">
        <v>28</v>
      </c>
      <c r="B35" s="17" t="s">
        <v>64</v>
      </c>
      <c r="C35" s="14" t="s">
        <v>68</v>
      </c>
      <c r="D35" s="14"/>
      <c r="E35" s="14" t="s">
        <v>69</v>
      </c>
      <c r="F35" s="28" t="s">
        <v>14</v>
      </c>
      <c r="G35" s="29">
        <v>75</v>
      </c>
      <c r="H35" s="34">
        <v>425</v>
      </c>
      <c r="I35" s="54">
        <f t="shared" si="0"/>
        <v>31875</v>
      </c>
      <c r="J35" s="55">
        <f t="shared" si="1"/>
        <v>37612.5</v>
      </c>
    </row>
    <row r="36" spans="1:10" ht="38.25">
      <c r="A36" s="41">
        <v>29</v>
      </c>
      <c r="B36" s="17" t="s">
        <v>70</v>
      </c>
      <c r="C36" s="14" t="s">
        <v>71</v>
      </c>
      <c r="D36" s="14"/>
      <c r="E36" s="14" t="s">
        <v>72</v>
      </c>
      <c r="F36" s="28" t="s">
        <v>14</v>
      </c>
      <c r="G36" s="29">
        <v>145</v>
      </c>
      <c r="H36" s="35">
        <v>32</v>
      </c>
      <c r="I36" s="54">
        <f t="shared" si="0"/>
        <v>4640</v>
      </c>
      <c r="J36" s="55">
        <f t="shared" si="1"/>
        <v>5475.2</v>
      </c>
    </row>
    <row r="37" spans="1:10" ht="38.25">
      <c r="A37" s="42">
        <v>30</v>
      </c>
      <c r="B37" s="17" t="s">
        <v>73</v>
      </c>
      <c r="C37" s="14" t="s">
        <v>74</v>
      </c>
      <c r="D37" s="14"/>
      <c r="E37" s="14" t="s">
        <v>75</v>
      </c>
      <c r="F37" s="28" t="s">
        <v>14</v>
      </c>
      <c r="G37" s="29">
        <v>150</v>
      </c>
      <c r="H37" s="36">
        <v>17.64</v>
      </c>
      <c r="I37" s="54">
        <f t="shared" si="0"/>
        <v>2646</v>
      </c>
      <c r="J37" s="55">
        <f t="shared" si="1"/>
        <v>3122.2799999999997</v>
      </c>
    </row>
    <row r="38" spans="1:10" ht="51">
      <c r="A38" s="41">
        <v>31</v>
      </c>
      <c r="B38" s="17" t="s">
        <v>76</v>
      </c>
      <c r="C38" s="14" t="s">
        <v>77</v>
      </c>
      <c r="D38" s="14"/>
      <c r="E38" s="14" t="s">
        <v>78</v>
      </c>
      <c r="F38" s="28" t="s">
        <v>14</v>
      </c>
      <c r="G38" s="29">
        <v>140</v>
      </c>
      <c r="H38" s="37">
        <v>57.947400000000002</v>
      </c>
      <c r="I38" s="54">
        <f t="shared" si="0"/>
        <v>8112.6360000000004</v>
      </c>
      <c r="J38" s="55">
        <f t="shared" si="1"/>
        <v>9572.9104800000005</v>
      </c>
    </row>
    <row r="39" spans="1:10" ht="25.5">
      <c r="A39" s="41">
        <v>32</v>
      </c>
      <c r="B39" s="17" t="s">
        <v>79</v>
      </c>
      <c r="C39" s="14"/>
      <c r="D39" s="13" t="s">
        <v>80</v>
      </c>
      <c r="E39" s="14" t="s">
        <v>81</v>
      </c>
      <c r="F39" s="28" t="s">
        <v>14</v>
      </c>
      <c r="G39" s="29">
        <v>150</v>
      </c>
      <c r="H39" s="30">
        <v>339.77</v>
      </c>
      <c r="I39" s="54">
        <f t="shared" si="0"/>
        <v>50965.5</v>
      </c>
      <c r="J39" s="55">
        <f t="shared" si="1"/>
        <v>60139.289999999994</v>
      </c>
    </row>
    <row r="40" spans="1:10" ht="15.75">
      <c r="A40" s="41">
        <v>33</v>
      </c>
      <c r="B40" s="17" t="s">
        <v>82</v>
      </c>
      <c r="C40" s="14"/>
      <c r="D40" s="14"/>
      <c r="E40" s="14" t="s">
        <v>83</v>
      </c>
      <c r="F40" s="28" t="s">
        <v>14</v>
      </c>
      <c r="G40" s="29">
        <v>400</v>
      </c>
      <c r="H40" s="30">
        <v>6.2</v>
      </c>
      <c r="I40" s="54">
        <f t="shared" si="0"/>
        <v>2480</v>
      </c>
      <c r="J40" s="55">
        <f t="shared" si="1"/>
        <v>2926.3999999999996</v>
      </c>
    </row>
    <row r="41" spans="1:10" ht="15.75">
      <c r="A41" s="41">
        <v>34</v>
      </c>
      <c r="B41" s="17" t="s">
        <v>84</v>
      </c>
      <c r="C41" s="14"/>
      <c r="D41" s="14"/>
      <c r="E41" s="14" t="s">
        <v>85</v>
      </c>
      <c r="F41" s="28" t="s">
        <v>14</v>
      </c>
      <c r="G41" s="29">
        <v>50</v>
      </c>
      <c r="H41" s="34">
        <v>24</v>
      </c>
      <c r="I41" s="54">
        <f t="shared" si="0"/>
        <v>1200</v>
      </c>
      <c r="J41" s="55">
        <f t="shared" si="1"/>
        <v>1416</v>
      </c>
    </row>
    <row r="42" spans="1:10" ht="15.75">
      <c r="A42" s="41">
        <v>35</v>
      </c>
      <c r="B42" s="17" t="s">
        <v>82</v>
      </c>
      <c r="C42" s="14"/>
      <c r="D42" s="14"/>
      <c r="E42" s="14" t="s">
        <v>86</v>
      </c>
      <c r="F42" s="28" t="s">
        <v>14</v>
      </c>
      <c r="G42" s="29">
        <v>135</v>
      </c>
      <c r="H42" s="36">
        <v>180</v>
      </c>
      <c r="I42" s="54">
        <f t="shared" si="0"/>
        <v>24300</v>
      </c>
      <c r="J42" s="55">
        <f t="shared" si="1"/>
        <v>28674</v>
      </c>
    </row>
    <row r="43" spans="1:10" ht="15.75">
      <c r="A43" s="42">
        <v>36</v>
      </c>
      <c r="B43" s="17" t="s">
        <v>82</v>
      </c>
      <c r="C43" s="14"/>
      <c r="D43" s="14"/>
      <c r="E43" s="14" t="s">
        <v>87</v>
      </c>
      <c r="F43" s="28" t="s">
        <v>14</v>
      </c>
      <c r="G43" s="29">
        <v>100</v>
      </c>
      <c r="H43" s="38">
        <v>18</v>
      </c>
      <c r="I43" s="54">
        <f t="shared" si="0"/>
        <v>1800</v>
      </c>
      <c r="J43" s="55">
        <f t="shared" si="1"/>
        <v>2124</v>
      </c>
    </row>
    <row r="44" spans="1:10" ht="15.75">
      <c r="A44" s="41">
        <v>37</v>
      </c>
      <c r="B44" s="17" t="s">
        <v>82</v>
      </c>
      <c r="C44" s="14"/>
      <c r="D44" s="14"/>
      <c r="E44" s="14" t="s">
        <v>88</v>
      </c>
      <c r="F44" s="28" t="s">
        <v>14</v>
      </c>
      <c r="G44" s="29">
        <v>100</v>
      </c>
      <c r="H44" s="33">
        <v>19.305999999999997</v>
      </c>
      <c r="I44" s="54">
        <f t="shared" si="0"/>
        <v>1930.5999999999997</v>
      </c>
      <c r="J44" s="55">
        <f t="shared" si="1"/>
        <v>2278.1079999999997</v>
      </c>
    </row>
    <row r="45" spans="1:10" ht="15.75">
      <c r="A45" s="41">
        <v>38</v>
      </c>
      <c r="B45" s="17" t="s">
        <v>89</v>
      </c>
      <c r="C45" s="14" t="s">
        <v>90</v>
      </c>
      <c r="D45" s="14"/>
      <c r="E45" s="14" t="s">
        <v>91</v>
      </c>
      <c r="F45" s="28" t="s">
        <v>14</v>
      </c>
      <c r="G45" s="29">
        <v>100</v>
      </c>
      <c r="H45" s="33">
        <v>57.33</v>
      </c>
      <c r="I45" s="54">
        <f t="shared" si="0"/>
        <v>5733</v>
      </c>
      <c r="J45" s="55">
        <f t="shared" si="1"/>
        <v>6764.94</v>
      </c>
    </row>
    <row r="46" spans="1:10" ht="25.5">
      <c r="A46" s="41">
        <v>39</v>
      </c>
      <c r="B46" s="17" t="s">
        <v>92</v>
      </c>
      <c r="C46" s="14"/>
      <c r="D46" s="14"/>
      <c r="E46" s="14"/>
      <c r="F46" s="28" t="s">
        <v>14</v>
      </c>
      <c r="G46" s="29">
        <v>260</v>
      </c>
      <c r="H46" s="30">
        <v>248.5</v>
      </c>
      <c r="I46" s="54">
        <f t="shared" si="0"/>
        <v>64610</v>
      </c>
      <c r="J46" s="55">
        <f t="shared" si="1"/>
        <v>76239.8</v>
      </c>
    </row>
    <row r="47" spans="1:10" ht="18" customHeight="1">
      <c r="A47" s="41">
        <v>40</v>
      </c>
      <c r="B47" s="17" t="s">
        <v>93</v>
      </c>
      <c r="C47" s="14" t="s">
        <v>94</v>
      </c>
      <c r="D47" s="14"/>
      <c r="E47" s="14"/>
      <c r="F47" s="28" t="s">
        <v>14</v>
      </c>
      <c r="G47" s="29">
        <v>100</v>
      </c>
      <c r="H47" s="30">
        <v>84</v>
      </c>
      <c r="I47" s="54">
        <f t="shared" si="0"/>
        <v>8400</v>
      </c>
      <c r="J47" s="55">
        <f t="shared" si="1"/>
        <v>9912</v>
      </c>
    </row>
    <row r="48" spans="1:10" ht="18.75" customHeight="1">
      <c r="A48" s="41">
        <v>41</v>
      </c>
      <c r="B48" s="17" t="s">
        <v>95</v>
      </c>
      <c r="C48" s="14" t="s">
        <v>96</v>
      </c>
      <c r="D48" s="14"/>
      <c r="E48" s="14"/>
      <c r="F48" s="28" t="s">
        <v>14</v>
      </c>
      <c r="G48" s="29">
        <v>150</v>
      </c>
      <c r="H48" s="40">
        <v>194.12819999999999</v>
      </c>
      <c r="I48" s="54">
        <f t="shared" si="0"/>
        <v>29119.23</v>
      </c>
      <c r="J48" s="55">
        <f t="shared" si="1"/>
        <v>34360.691399999996</v>
      </c>
    </row>
    <row r="49" spans="1:10" ht="15.75">
      <c r="A49" s="42">
        <v>42</v>
      </c>
      <c r="B49" s="17" t="s">
        <v>93</v>
      </c>
      <c r="C49" s="14" t="s">
        <v>97</v>
      </c>
      <c r="D49" s="14"/>
      <c r="E49" s="14"/>
      <c r="F49" s="28" t="s">
        <v>14</v>
      </c>
      <c r="G49" s="29">
        <v>100</v>
      </c>
      <c r="H49" s="40">
        <v>23.911999999999999</v>
      </c>
      <c r="I49" s="54">
        <f t="shared" si="0"/>
        <v>2391.1999999999998</v>
      </c>
      <c r="J49" s="55">
        <f t="shared" si="1"/>
        <v>2821.6159999999995</v>
      </c>
    </row>
    <row r="50" spans="1:10" ht="26.25" customHeight="1">
      <c r="A50" s="41">
        <v>43</v>
      </c>
      <c r="B50" s="17" t="s">
        <v>93</v>
      </c>
      <c r="C50" s="14" t="s">
        <v>98</v>
      </c>
      <c r="D50" s="14"/>
      <c r="E50" s="14"/>
      <c r="F50" s="28" t="s">
        <v>14</v>
      </c>
      <c r="G50" s="29">
        <v>100</v>
      </c>
      <c r="H50" s="39">
        <v>24.8</v>
      </c>
      <c r="I50" s="54">
        <f t="shared" si="0"/>
        <v>2480</v>
      </c>
      <c r="J50" s="55">
        <f t="shared" si="1"/>
        <v>2926.3999999999996</v>
      </c>
    </row>
    <row r="51" spans="1:10" ht="15.75">
      <c r="A51" s="41">
        <v>44</v>
      </c>
      <c r="B51" s="17" t="s">
        <v>95</v>
      </c>
      <c r="C51" s="13" t="s">
        <v>99</v>
      </c>
      <c r="D51" s="14"/>
      <c r="E51" s="14"/>
      <c r="F51" s="28" t="s">
        <v>14</v>
      </c>
      <c r="G51" s="29">
        <v>100</v>
      </c>
      <c r="H51" s="40">
        <v>36.289400000000001</v>
      </c>
      <c r="I51" s="54">
        <f t="shared" si="0"/>
        <v>3628.94</v>
      </c>
      <c r="J51" s="55">
        <f t="shared" si="1"/>
        <v>4282.1491999999998</v>
      </c>
    </row>
    <row r="52" spans="1:10" ht="15.75">
      <c r="A52" s="41">
        <v>45</v>
      </c>
      <c r="B52" s="17" t="s">
        <v>95</v>
      </c>
      <c r="C52" s="13" t="s">
        <v>100</v>
      </c>
      <c r="D52" s="14"/>
      <c r="E52" s="14"/>
      <c r="F52" s="28" t="s">
        <v>14</v>
      </c>
      <c r="G52" s="29">
        <v>150</v>
      </c>
      <c r="H52" s="40">
        <v>36.289400000000001</v>
      </c>
      <c r="I52" s="54">
        <f t="shared" si="0"/>
        <v>5443.41</v>
      </c>
      <c r="J52" s="55">
        <f t="shared" si="1"/>
        <v>6423.2237999999998</v>
      </c>
    </row>
    <row r="53" spans="1:10" ht="15.75">
      <c r="A53" s="41">
        <v>46</v>
      </c>
      <c r="B53" s="17" t="s">
        <v>95</v>
      </c>
      <c r="C53" s="14" t="s">
        <v>101</v>
      </c>
      <c r="D53" s="14"/>
      <c r="E53" s="14"/>
      <c r="F53" s="28" t="s">
        <v>14</v>
      </c>
      <c r="G53" s="29">
        <v>45</v>
      </c>
      <c r="H53" s="40">
        <v>73.5</v>
      </c>
      <c r="I53" s="54">
        <f t="shared" si="0"/>
        <v>3307.5</v>
      </c>
      <c r="J53" s="55">
        <f t="shared" si="1"/>
        <v>3902.85</v>
      </c>
    </row>
    <row r="54" spans="1:10" ht="15.75">
      <c r="A54" s="41">
        <v>47</v>
      </c>
      <c r="B54" s="17" t="s">
        <v>102</v>
      </c>
      <c r="C54" s="14"/>
      <c r="D54" s="14"/>
      <c r="E54" s="14" t="s">
        <v>103</v>
      </c>
      <c r="F54" s="28" t="s">
        <v>14</v>
      </c>
      <c r="G54" s="29">
        <v>700</v>
      </c>
      <c r="H54" s="30">
        <v>14.41</v>
      </c>
      <c r="I54" s="54">
        <f t="shared" si="0"/>
        <v>10087</v>
      </c>
      <c r="J54" s="55">
        <f t="shared" si="1"/>
        <v>11902.66</v>
      </c>
    </row>
    <row r="55" spans="1:10" ht="15.75">
      <c r="A55" s="42">
        <v>48</v>
      </c>
      <c r="B55" s="17" t="s">
        <v>104</v>
      </c>
      <c r="C55" s="14" t="s">
        <v>105</v>
      </c>
      <c r="D55" s="14"/>
      <c r="E55" s="14" t="s">
        <v>106</v>
      </c>
      <c r="F55" s="28" t="s">
        <v>14</v>
      </c>
      <c r="G55" s="29">
        <v>5</v>
      </c>
      <c r="H55" s="30">
        <v>12650</v>
      </c>
      <c r="I55" s="54">
        <f t="shared" si="0"/>
        <v>63250</v>
      </c>
      <c r="J55" s="55">
        <f t="shared" si="1"/>
        <v>74635</v>
      </c>
    </row>
    <row r="56" spans="1:10" ht="15.75">
      <c r="A56" s="41">
        <v>49</v>
      </c>
      <c r="B56" s="17" t="s">
        <v>107</v>
      </c>
      <c r="C56" s="14" t="s">
        <v>108</v>
      </c>
      <c r="D56" s="14"/>
      <c r="E56" s="14"/>
      <c r="F56" s="28" t="s">
        <v>14</v>
      </c>
      <c r="G56" s="29">
        <v>250</v>
      </c>
      <c r="H56" s="30">
        <v>67</v>
      </c>
      <c r="I56" s="54">
        <f t="shared" si="0"/>
        <v>16750</v>
      </c>
      <c r="J56" s="55">
        <f t="shared" si="1"/>
        <v>19765</v>
      </c>
    </row>
    <row r="57" spans="1:10" ht="15.75">
      <c r="A57" s="41">
        <v>50</v>
      </c>
      <c r="B57" s="17" t="s">
        <v>109</v>
      </c>
      <c r="C57" s="14" t="s">
        <v>110</v>
      </c>
      <c r="D57" s="14"/>
      <c r="E57" s="14"/>
      <c r="F57" s="28" t="s">
        <v>14</v>
      </c>
      <c r="G57" s="29">
        <v>150</v>
      </c>
      <c r="H57" s="30">
        <v>30</v>
      </c>
      <c r="I57" s="54">
        <f t="shared" si="0"/>
        <v>4500</v>
      </c>
      <c r="J57" s="55">
        <f t="shared" si="1"/>
        <v>5310</v>
      </c>
    </row>
    <row r="58" spans="1:10" ht="15.75">
      <c r="A58" s="41">
        <v>51</v>
      </c>
      <c r="B58" s="17" t="s">
        <v>111</v>
      </c>
      <c r="C58" s="14" t="s">
        <v>112</v>
      </c>
      <c r="D58" s="14"/>
      <c r="E58" s="14" t="s">
        <v>113</v>
      </c>
      <c r="F58" s="28" t="s">
        <v>14</v>
      </c>
      <c r="G58" s="29">
        <v>50</v>
      </c>
      <c r="H58" s="30">
        <v>1950</v>
      </c>
      <c r="I58" s="54">
        <f t="shared" si="0"/>
        <v>97500</v>
      </c>
      <c r="J58" s="55">
        <f t="shared" si="1"/>
        <v>115050</v>
      </c>
    </row>
    <row r="59" spans="1:10" ht="15.75">
      <c r="A59" s="41">
        <v>52</v>
      </c>
      <c r="B59" s="17" t="s">
        <v>114</v>
      </c>
      <c r="C59" s="14"/>
      <c r="D59" s="14"/>
      <c r="E59" s="14" t="s">
        <v>115</v>
      </c>
      <c r="F59" s="28" t="s">
        <v>14</v>
      </c>
      <c r="G59" s="29">
        <v>150</v>
      </c>
      <c r="H59" s="30">
        <v>23</v>
      </c>
      <c r="I59" s="54">
        <f t="shared" si="0"/>
        <v>3450</v>
      </c>
      <c r="J59" s="55">
        <f t="shared" si="1"/>
        <v>4071</v>
      </c>
    </row>
    <row r="60" spans="1:10" ht="15.75">
      <c r="A60" s="41">
        <v>53</v>
      </c>
      <c r="B60" s="17" t="s">
        <v>116</v>
      </c>
      <c r="C60" s="14" t="s">
        <v>117</v>
      </c>
      <c r="D60" s="14"/>
      <c r="E60" s="14" t="s">
        <v>118</v>
      </c>
      <c r="F60" s="28" t="s">
        <v>14</v>
      </c>
      <c r="G60" s="29">
        <v>150</v>
      </c>
      <c r="H60" s="33">
        <v>8.33</v>
      </c>
      <c r="I60" s="54">
        <f t="shared" si="0"/>
        <v>1249.5</v>
      </c>
      <c r="J60" s="55">
        <f t="shared" si="1"/>
        <v>1474.4099999999999</v>
      </c>
    </row>
    <row r="61" spans="1:10" ht="15.75">
      <c r="A61" s="42">
        <v>54</v>
      </c>
      <c r="B61" s="17" t="s">
        <v>116</v>
      </c>
      <c r="C61" s="14" t="s">
        <v>119</v>
      </c>
      <c r="D61" s="14"/>
      <c r="E61" s="14" t="s">
        <v>120</v>
      </c>
      <c r="F61" s="28" t="s">
        <v>14</v>
      </c>
      <c r="G61" s="29">
        <v>150</v>
      </c>
      <c r="H61" s="30">
        <v>318.05</v>
      </c>
      <c r="I61" s="54">
        <f t="shared" si="0"/>
        <v>47707.5</v>
      </c>
      <c r="J61" s="55">
        <f t="shared" si="1"/>
        <v>56294.85</v>
      </c>
    </row>
    <row r="62" spans="1:10" ht="15.75">
      <c r="A62" s="41">
        <v>55</v>
      </c>
      <c r="B62" s="17" t="s">
        <v>116</v>
      </c>
      <c r="C62" s="14"/>
      <c r="D62" s="14"/>
      <c r="E62" s="14" t="s">
        <v>121</v>
      </c>
      <c r="F62" s="28" t="s">
        <v>14</v>
      </c>
      <c r="G62" s="29">
        <v>300</v>
      </c>
      <c r="H62" s="33">
        <v>4.9000000000000004</v>
      </c>
      <c r="I62" s="54">
        <f t="shared" si="0"/>
        <v>1470</v>
      </c>
      <c r="J62" s="55">
        <f t="shared" si="1"/>
        <v>1734.6</v>
      </c>
    </row>
    <row r="63" spans="1:10" ht="15.75">
      <c r="A63" s="41">
        <v>56</v>
      </c>
      <c r="B63" s="17" t="s">
        <v>114</v>
      </c>
      <c r="C63" s="14"/>
      <c r="D63" s="14"/>
      <c r="E63" s="14" t="s">
        <v>122</v>
      </c>
      <c r="F63" s="28" t="s">
        <v>14</v>
      </c>
      <c r="G63" s="29">
        <v>300</v>
      </c>
      <c r="H63" s="40">
        <v>8.33</v>
      </c>
      <c r="I63" s="54">
        <f t="shared" si="0"/>
        <v>2499</v>
      </c>
      <c r="J63" s="55">
        <f t="shared" si="1"/>
        <v>2948.8199999999997</v>
      </c>
    </row>
    <row r="64" spans="1:10" ht="15.75">
      <c r="A64" s="41">
        <v>57</v>
      </c>
      <c r="B64" s="17" t="s">
        <v>114</v>
      </c>
      <c r="C64" s="14" t="s">
        <v>119</v>
      </c>
      <c r="D64" s="14"/>
      <c r="E64" s="14" t="s">
        <v>123</v>
      </c>
      <c r="F64" s="28" t="s">
        <v>14</v>
      </c>
      <c r="G64" s="29">
        <v>300</v>
      </c>
      <c r="H64" s="37">
        <v>318.05</v>
      </c>
      <c r="I64" s="54">
        <f t="shared" si="0"/>
        <v>95415</v>
      </c>
      <c r="J64" s="55">
        <f t="shared" si="1"/>
        <v>112589.7</v>
      </c>
    </row>
    <row r="65" spans="1:10" ht="15.75">
      <c r="A65" s="41">
        <v>58</v>
      </c>
      <c r="B65" s="17" t="s">
        <v>114</v>
      </c>
      <c r="C65" s="14" t="s">
        <v>124</v>
      </c>
      <c r="D65" s="14"/>
      <c r="E65" s="14" t="s">
        <v>125</v>
      </c>
      <c r="F65" s="28" t="s">
        <v>14</v>
      </c>
      <c r="G65" s="29">
        <v>300</v>
      </c>
      <c r="H65" s="37">
        <v>318.05</v>
      </c>
      <c r="I65" s="54">
        <f t="shared" si="0"/>
        <v>95415</v>
      </c>
      <c r="J65" s="55">
        <f t="shared" si="1"/>
        <v>112589.7</v>
      </c>
    </row>
    <row r="66" spans="1:10" ht="15.75">
      <c r="A66" s="41">
        <v>59</v>
      </c>
      <c r="B66" s="17" t="s">
        <v>126</v>
      </c>
      <c r="C66" s="14"/>
      <c r="D66" s="14"/>
      <c r="E66" s="14" t="s">
        <v>127</v>
      </c>
      <c r="F66" s="28" t="s">
        <v>14</v>
      </c>
      <c r="G66" s="29">
        <v>300</v>
      </c>
      <c r="H66" s="33">
        <v>18.149999999999999</v>
      </c>
      <c r="I66" s="54">
        <f t="shared" si="0"/>
        <v>5445</v>
      </c>
      <c r="J66" s="55">
        <f t="shared" si="1"/>
        <v>6425.0999999999995</v>
      </c>
    </row>
    <row r="67" spans="1:10" ht="25.5">
      <c r="A67" s="42">
        <v>60</v>
      </c>
      <c r="B67" s="17" t="s">
        <v>128</v>
      </c>
      <c r="C67" s="14"/>
      <c r="D67" s="14"/>
      <c r="E67" s="14" t="s">
        <v>35</v>
      </c>
      <c r="F67" s="28" t="s">
        <v>14</v>
      </c>
      <c r="G67" s="29">
        <v>2500</v>
      </c>
      <c r="H67" s="33">
        <v>75.98</v>
      </c>
      <c r="I67" s="54">
        <f t="shared" si="0"/>
        <v>189950</v>
      </c>
      <c r="J67" s="55">
        <f t="shared" si="1"/>
        <v>224141</v>
      </c>
    </row>
    <row r="68" spans="1:10" ht="38.25">
      <c r="A68" s="41">
        <v>61</v>
      </c>
      <c r="B68" s="17" t="s">
        <v>129</v>
      </c>
      <c r="C68" s="14"/>
      <c r="D68" s="14"/>
      <c r="E68" s="14" t="s">
        <v>127</v>
      </c>
      <c r="F68" s="28" t="s">
        <v>14</v>
      </c>
      <c r="G68" s="29">
        <v>800</v>
      </c>
      <c r="H68" s="30">
        <v>195.5</v>
      </c>
      <c r="I68" s="54">
        <f t="shared" si="0"/>
        <v>156400</v>
      </c>
      <c r="J68" s="55">
        <f t="shared" si="1"/>
        <v>184552</v>
      </c>
    </row>
    <row r="69" spans="1:10" ht="15.75">
      <c r="A69" s="41">
        <v>62</v>
      </c>
      <c r="B69" s="17" t="s">
        <v>130</v>
      </c>
      <c r="C69" s="14"/>
      <c r="D69" s="14"/>
      <c r="E69" s="14" t="s">
        <v>35</v>
      </c>
      <c r="F69" s="28" t="s">
        <v>14</v>
      </c>
      <c r="G69" s="29">
        <v>600</v>
      </c>
      <c r="H69" s="56">
        <v>20.27</v>
      </c>
      <c r="I69" s="54">
        <f t="shared" si="0"/>
        <v>12162</v>
      </c>
      <c r="J69" s="55">
        <f t="shared" si="1"/>
        <v>14351.16</v>
      </c>
    </row>
    <row r="70" spans="1:10" ht="25.5">
      <c r="A70" s="41">
        <v>63</v>
      </c>
      <c r="B70" s="17" t="s">
        <v>131</v>
      </c>
      <c r="C70" s="14"/>
      <c r="D70" s="14"/>
      <c r="E70" s="14" t="s">
        <v>132</v>
      </c>
      <c r="F70" s="28" t="s">
        <v>14</v>
      </c>
      <c r="G70" s="29">
        <v>5000</v>
      </c>
      <c r="H70" s="30">
        <v>76.48</v>
      </c>
      <c r="I70" s="54">
        <f t="shared" si="0"/>
        <v>382400</v>
      </c>
      <c r="J70" s="55">
        <f t="shared" si="1"/>
        <v>451232</v>
      </c>
    </row>
    <row r="71" spans="1:10" ht="25.5">
      <c r="A71" s="41">
        <v>64</v>
      </c>
      <c r="B71" s="17" t="s">
        <v>133</v>
      </c>
      <c r="C71" s="13" t="s">
        <v>134</v>
      </c>
      <c r="D71" s="14"/>
      <c r="E71" s="14"/>
      <c r="F71" s="28" t="s">
        <v>14</v>
      </c>
      <c r="G71" s="29">
        <v>150</v>
      </c>
      <c r="H71" s="30">
        <v>63</v>
      </c>
      <c r="I71" s="54">
        <f t="shared" si="0"/>
        <v>9450</v>
      </c>
      <c r="J71" s="55">
        <f t="shared" si="1"/>
        <v>11151</v>
      </c>
    </row>
    <row r="72" spans="1:10" ht="25.5">
      <c r="A72" s="41">
        <v>65</v>
      </c>
      <c r="B72" s="17" t="s">
        <v>135</v>
      </c>
      <c r="C72" s="14" t="s">
        <v>136</v>
      </c>
      <c r="D72" s="14"/>
      <c r="E72" s="14" t="s">
        <v>137</v>
      </c>
      <c r="F72" s="28" t="s">
        <v>14</v>
      </c>
      <c r="G72" s="29">
        <v>20</v>
      </c>
      <c r="H72" s="30">
        <v>440</v>
      </c>
      <c r="I72" s="54">
        <f t="shared" ref="I72:I86" si="2">G72*H72</f>
        <v>8800</v>
      </c>
      <c r="J72" s="55">
        <f t="shared" ref="J72:J86" si="3">I72*1.18</f>
        <v>10384</v>
      </c>
    </row>
    <row r="73" spans="1:10" ht="15.75">
      <c r="A73" s="42">
        <v>66</v>
      </c>
      <c r="B73" s="17" t="s">
        <v>138</v>
      </c>
      <c r="C73" s="14" t="s">
        <v>139</v>
      </c>
      <c r="D73" s="14"/>
      <c r="E73" s="14" t="s">
        <v>21</v>
      </c>
      <c r="F73" s="28" t="s">
        <v>14</v>
      </c>
      <c r="G73" s="29">
        <v>25</v>
      </c>
      <c r="H73" s="30">
        <v>743</v>
      </c>
      <c r="I73" s="54">
        <f t="shared" si="2"/>
        <v>18575</v>
      </c>
      <c r="J73" s="55">
        <f t="shared" si="3"/>
        <v>21918.5</v>
      </c>
    </row>
    <row r="74" spans="1:10" ht="14.25" customHeight="1">
      <c r="A74" s="41">
        <v>67</v>
      </c>
      <c r="B74" s="17" t="s">
        <v>133</v>
      </c>
      <c r="C74" s="14" t="s">
        <v>140</v>
      </c>
      <c r="D74" s="14"/>
      <c r="E74" s="14" t="s">
        <v>127</v>
      </c>
      <c r="F74" s="28" t="s">
        <v>14</v>
      </c>
      <c r="G74" s="29">
        <v>350</v>
      </c>
      <c r="H74" s="33">
        <v>93.1</v>
      </c>
      <c r="I74" s="54">
        <f t="shared" si="2"/>
        <v>32584.999999999996</v>
      </c>
      <c r="J74" s="55">
        <f t="shared" si="3"/>
        <v>38450.299999999996</v>
      </c>
    </row>
    <row r="75" spans="1:10" ht="25.5">
      <c r="A75" s="41">
        <v>68</v>
      </c>
      <c r="B75" s="17" t="s">
        <v>141</v>
      </c>
      <c r="C75" s="13" t="s">
        <v>142</v>
      </c>
      <c r="D75" s="14"/>
      <c r="E75" s="14"/>
      <c r="F75" s="28" t="s">
        <v>14</v>
      </c>
      <c r="G75" s="29">
        <v>5</v>
      </c>
      <c r="H75" s="33">
        <v>4410</v>
      </c>
      <c r="I75" s="54">
        <f t="shared" si="2"/>
        <v>22050</v>
      </c>
      <c r="J75" s="55">
        <f t="shared" si="3"/>
        <v>26019</v>
      </c>
    </row>
    <row r="76" spans="1:10" ht="48.75" customHeight="1">
      <c r="A76" s="41">
        <v>69</v>
      </c>
      <c r="B76" s="49" t="s">
        <v>163</v>
      </c>
      <c r="C76" s="47" t="s">
        <v>164</v>
      </c>
      <c r="D76" s="48" t="s">
        <v>167</v>
      </c>
      <c r="E76" s="47" t="s">
        <v>169</v>
      </c>
      <c r="F76" s="47" t="s">
        <v>166</v>
      </c>
      <c r="G76" s="57">
        <v>200</v>
      </c>
      <c r="H76" s="58">
        <v>2000</v>
      </c>
      <c r="I76" s="58">
        <f t="shared" si="2"/>
        <v>400000</v>
      </c>
      <c r="J76" s="58">
        <f t="shared" ref="J76" si="4">H76*G76*1.18</f>
        <v>472000</v>
      </c>
    </row>
    <row r="77" spans="1:10" ht="45" customHeight="1">
      <c r="A77" s="41">
        <v>70</v>
      </c>
      <c r="B77" s="17" t="s">
        <v>143</v>
      </c>
      <c r="C77" s="47" t="s">
        <v>164</v>
      </c>
      <c r="D77" s="48" t="s">
        <v>165</v>
      </c>
      <c r="E77" s="47" t="s">
        <v>168</v>
      </c>
      <c r="F77" s="47" t="s">
        <v>166</v>
      </c>
      <c r="G77" s="57">
        <v>1500</v>
      </c>
      <c r="H77" s="58">
        <v>3400</v>
      </c>
      <c r="I77" s="58">
        <f t="shared" si="2"/>
        <v>5100000</v>
      </c>
      <c r="J77" s="58">
        <f t="shared" ref="J77" si="5">H77*G77*1.18</f>
        <v>6018000</v>
      </c>
    </row>
    <row r="78" spans="1:10" ht="15.75">
      <c r="A78" s="41">
        <v>71</v>
      </c>
      <c r="B78" s="17" t="s">
        <v>144</v>
      </c>
      <c r="C78" s="14" t="s">
        <v>145</v>
      </c>
      <c r="D78" s="14"/>
      <c r="E78" s="14"/>
      <c r="F78" s="28" t="s">
        <v>14</v>
      </c>
      <c r="G78" s="29">
        <v>160</v>
      </c>
      <c r="H78" s="30">
        <v>18.63</v>
      </c>
      <c r="I78" s="54">
        <f t="shared" si="2"/>
        <v>2980.7999999999997</v>
      </c>
      <c r="J78" s="55">
        <f t="shared" si="3"/>
        <v>3517.3439999999996</v>
      </c>
    </row>
    <row r="79" spans="1:10" ht="15.75">
      <c r="A79" s="42">
        <v>72</v>
      </c>
      <c r="B79" s="17" t="s">
        <v>146</v>
      </c>
      <c r="C79" s="14" t="s">
        <v>147</v>
      </c>
      <c r="D79" s="14"/>
      <c r="E79" s="14"/>
      <c r="F79" s="28" t="s">
        <v>14</v>
      </c>
      <c r="G79" s="29">
        <v>100</v>
      </c>
      <c r="H79" s="30">
        <v>1048</v>
      </c>
      <c r="I79" s="54">
        <f t="shared" si="2"/>
        <v>104800</v>
      </c>
      <c r="J79" s="55">
        <f t="shared" si="3"/>
        <v>123664</v>
      </c>
    </row>
    <row r="80" spans="1:10" ht="15.75">
      <c r="A80" s="41">
        <v>73</v>
      </c>
      <c r="B80" s="17" t="s">
        <v>148</v>
      </c>
      <c r="C80" s="14" t="s">
        <v>149</v>
      </c>
      <c r="D80" s="14"/>
      <c r="E80" s="14"/>
      <c r="F80" s="28" t="s">
        <v>14</v>
      </c>
      <c r="G80" s="29">
        <v>150</v>
      </c>
      <c r="H80" s="30">
        <v>471</v>
      </c>
      <c r="I80" s="54">
        <f t="shared" si="2"/>
        <v>70650</v>
      </c>
      <c r="J80" s="55">
        <f t="shared" si="3"/>
        <v>83367</v>
      </c>
    </row>
    <row r="81" spans="1:10" ht="15.75">
      <c r="A81" s="41">
        <v>74</v>
      </c>
      <c r="B81" s="17" t="s">
        <v>148</v>
      </c>
      <c r="C81" s="14" t="s">
        <v>150</v>
      </c>
      <c r="D81" s="14"/>
      <c r="E81" s="14"/>
      <c r="F81" s="28" t="s">
        <v>14</v>
      </c>
      <c r="G81" s="29">
        <v>15</v>
      </c>
      <c r="H81" s="30">
        <v>930</v>
      </c>
      <c r="I81" s="54">
        <f t="shared" si="2"/>
        <v>13950</v>
      </c>
      <c r="J81" s="55">
        <f t="shared" si="3"/>
        <v>16461</v>
      </c>
    </row>
    <row r="82" spans="1:10" ht="15.75">
      <c r="A82" s="41">
        <v>75</v>
      </c>
      <c r="B82" s="17" t="s">
        <v>148</v>
      </c>
      <c r="C82" s="14" t="s">
        <v>151</v>
      </c>
      <c r="D82" s="14"/>
      <c r="E82" s="14"/>
      <c r="F82" s="28" t="s">
        <v>14</v>
      </c>
      <c r="G82" s="29">
        <v>300</v>
      </c>
      <c r="H82" s="33">
        <v>97.902000000000001</v>
      </c>
      <c r="I82" s="54">
        <f t="shared" si="2"/>
        <v>29370.6</v>
      </c>
      <c r="J82" s="55">
        <f t="shared" si="3"/>
        <v>34657.307999999997</v>
      </c>
    </row>
    <row r="83" spans="1:10" ht="15.75">
      <c r="A83" s="41">
        <v>76</v>
      </c>
      <c r="B83" s="17" t="s">
        <v>152</v>
      </c>
      <c r="C83" s="14" t="s">
        <v>153</v>
      </c>
      <c r="D83" s="14"/>
      <c r="E83" s="14"/>
      <c r="F83" s="28" t="s">
        <v>14</v>
      </c>
      <c r="G83" s="29">
        <v>250</v>
      </c>
      <c r="H83" s="30">
        <v>154</v>
      </c>
      <c r="I83" s="54">
        <f t="shared" si="2"/>
        <v>38500</v>
      </c>
      <c r="J83" s="55">
        <f t="shared" si="3"/>
        <v>45430</v>
      </c>
    </row>
    <row r="84" spans="1:10" ht="15.75">
      <c r="A84" s="41">
        <v>77</v>
      </c>
      <c r="B84" s="17" t="s">
        <v>146</v>
      </c>
      <c r="C84" s="14" t="s">
        <v>154</v>
      </c>
      <c r="D84" s="14"/>
      <c r="E84" s="14"/>
      <c r="F84" s="28" t="s">
        <v>14</v>
      </c>
      <c r="G84" s="29">
        <v>180</v>
      </c>
      <c r="H84" s="30">
        <v>38</v>
      </c>
      <c r="I84" s="54">
        <f t="shared" si="2"/>
        <v>6840</v>
      </c>
      <c r="J84" s="55">
        <f t="shared" si="3"/>
        <v>8071.2</v>
      </c>
    </row>
    <row r="85" spans="1:10" ht="15.75">
      <c r="A85" s="42">
        <v>78</v>
      </c>
      <c r="B85" s="17" t="s">
        <v>155</v>
      </c>
      <c r="C85" s="14" t="s">
        <v>156</v>
      </c>
      <c r="D85" s="14"/>
      <c r="E85" s="14"/>
      <c r="F85" s="28" t="s">
        <v>14</v>
      </c>
      <c r="G85" s="29">
        <v>50</v>
      </c>
      <c r="H85" s="30">
        <v>1445.45</v>
      </c>
      <c r="I85" s="54">
        <f t="shared" si="2"/>
        <v>72272.5</v>
      </c>
      <c r="J85" s="55">
        <f t="shared" si="3"/>
        <v>85281.549999999988</v>
      </c>
    </row>
    <row r="86" spans="1:10" ht="15.75">
      <c r="A86" s="41">
        <v>79</v>
      </c>
      <c r="B86" s="23" t="s">
        <v>157</v>
      </c>
      <c r="C86" s="14" t="s">
        <v>158</v>
      </c>
      <c r="D86" s="24" t="s">
        <v>159</v>
      </c>
      <c r="E86" s="24" t="s">
        <v>160</v>
      </c>
      <c r="F86" s="14" t="s">
        <v>14</v>
      </c>
      <c r="G86" s="25">
        <v>800</v>
      </c>
      <c r="H86" s="30">
        <v>1725</v>
      </c>
      <c r="I86" s="54">
        <f t="shared" si="2"/>
        <v>1380000</v>
      </c>
      <c r="J86" s="55">
        <f t="shared" si="3"/>
        <v>1628400</v>
      </c>
    </row>
    <row r="87" spans="1:10" s="46" customFormat="1" ht="18">
      <c r="A87" s="43"/>
      <c r="B87" s="44"/>
      <c r="C87" s="45"/>
      <c r="D87" s="44"/>
      <c r="E87" s="44"/>
      <c r="F87" s="44"/>
      <c r="G87" s="59"/>
      <c r="H87" s="59"/>
      <c r="I87" s="60">
        <f>SUM(I8:I86)</f>
        <v>11191643.346000001</v>
      </c>
      <c r="J87" s="61">
        <f>SUM(J8:J86)</f>
        <v>13206139.14828</v>
      </c>
    </row>
    <row r="89" spans="1:10">
      <c r="B89" s="50" t="s">
        <v>162</v>
      </c>
      <c r="C89" s="50"/>
      <c r="D89" s="50"/>
      <c r="E89" s="50"/>
      <c r="F89" s="50"/>
      <c r="G89" s="50"/>
      <c r="H89" s="50"/>
      <c r="I89" s="50"/>
      <c r="J89" s="50"/>
    </row>
  </sheetData>
  <mergeCells count="5">
    <mergeCell ref="B89:J89"/>
    <mergeCell ref="H1:J1"/>
    <mergeCell ref="H2:J2"/>
    <mergeCell ref="H3:J3"/>
    <mergeCell ref="A4:J4"/>
  </mergeCells>
  <pageMargins left="0" right="0" top="0.55118110236220474" bottom="0" header="0.31496062992125984" footer="0.31496062992125984"/>
  <pageSetup paperSize="9" scale="11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2018-04-06T11:55:44Z</dcterms:modified>
</cp:coreProperties>
</file>