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3"/>
  </bookViews>
  <sheets>
    <sheet name="электрокомплектующие" sheetId="1" r:id="rId1"/>
    <sheet name="метизная прод." sheetId="7" r:id="rId2"/>
    <sheet name="ЭГ" sheetId="2" r:id="rId3"/>
    <sheet name="спецодежда" sheetId="5" r:id="rId4"/>
    <sheet name="металлоизделия" sheetId="11" r:id="rId5"/>
    <sheet name="ГСМ" sheetId="9" r:id="rId6"/>
    <sheet name="чушка алюм." sheetId="3" r:id="rId7"/>
    <sheet name="стекло" sheetId="4" r:id="rId8"/>
    <sheet name="мебельная фурн." sheetId="8" r:id="rId9"/>
    <sheet name="ремень приводной" sheetId="6" r:id="rId10"/>
    <sheet name="Лист1" sheetId="12" r:id="rId11"/>
  </sheets>
  <calcPr calcId="125725" refMode="R1C1"/>
</workbook>
</file>

<file path=xl/calcChain.xml><?xml version="1.0" encoding="utf-8"?>
<calcChain xmlns="http://schemas.openxmlformats.org/spreadsheetml/2006/main">
  <c r="I12" i="6"/>
  <c r="J12" s="1"/>
  <c r="I11"/>
  <c r="I13" s="1"/>
  <c r="B18" s="1"/>
  <c r="I18" i="8"/>
  <c r="I17"/>
  <c r="J17" s="1"/>
  <c r="I16"/>
  <c r="J16" s="1"/>
  <c r="I15"/>
  <c r="J15" s="1"/>
  <c r="I14"/>
  <c r="J14" s="1"/>
  <c r="I13"/>
  <c r="J13" s="1"/>
  <c r="I12"/>
  <c r="J12" s="1"/>
  <c r="I11"/>
  <c r="I19" s="1"/>
  <c r="B24" s="1"/>
  <c r="I11" i="4"/>
  <c r="B17" s="1"/>
  <c r="I12" i="3"/>
  <c r="J12" s="1"/>
  <c r="I11"/>
  <c r="I13" s="1"/>
  <c r="B19" s="1"/>
  <c r="B25" i="9"/>
  <c r="B24"/>
  <c r="I17"/>
  <c r="J17" s="1"/>
  <c r="I16"/>
  <c r="J16" s="1"/>
  <c r="I15"/>
  <c r="J15" s="1"/>
  <c r="I14"/>
  <c r="J14" s="1"/>
  <c r="I13"/>
  <c r="J13" s="1"/>
  <c r="I12"/>
  <c r="J12" s="1"/>
  <c r="I11"/>
  <c r="I18" s="1"/>
  <c r="I43" i="11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44" s="1"/>
  <c r="I81" i="5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J49"/>
  <c r="I49"/>
  <c r="J48"/>
  <c r="I48"/>
  <c r="J47"/>
  <c r="I47"/>
  <c r="I46"/>
  <c r="J46" s="1"/>
  <c r="J45"/>
  <c r="I45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82" s="1"/>
  <c r="B88" s="1"/>
  <c r="J11" i="2"/>
  <c r="B16" s="1"/>
  <c r="I11"/>
  <c r="B15" s="1"/>
  <c r="I114" i="7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J69"/>
  <c r="I69"/>
  <c r="J68"/>
  <c r="I68"/>
  <c r="J67"/>
  <c r="I67"/>
  <c r="J66"/>
  <c r="I66"/>
  <c r="J65"/>
  <c r="I65"/>
  <c r="J64"/>
  <c r="I64"/>
  <c r="J63"/>
  <c r="I63"/>
  <c r="J62"/>
  <c r="I62"/>
  <c r="I61"/>
  <c r="J61" s="1"/>
  <c r="J60"/>
  <c r="I60"/>
  <c r="I59"/>
  <c r="J59" s="1"/>
  <c r="I58"/>
  <c r="J58" s="1"/>
  <c r="I57"/>
  <c r="J57" s="1"/>
  <c r="I56"/>
  <c r="J56" s="1"/>
  <c r="J55"/>
  <c r="I55"/>
  <c r="I54"/>
  <c r="J54" s="1"/>
  <c r="J53"/>
  <c r="I53"/>
  <c r="J52"/>
  <c r="I52"/>
  <c r="I51"/>
  <c r="J51" s="1"/>
  <c r="I50"/>
  <c r="J50" s="1"/>
  <c r="I49"/>
  <c r="J49" s="1"/>
  <c r="J48"/>
  <c r="I48"/>
  <c r="J47"/>
  <c r="I47"/>
  <c r="I46"/>
  <c r="J46" s="1"/>
  <c r="J45"/>
  <c r="I45"/>
  <c r="I44"/>
  <c r="J44" s="1"/>
  <c r="I43"/>
  <c r="J43" s="1"/>
  <c r="I42"/>
  <c r="J42" s="1"/>
  <c r="I41"/>
  <c r="J41" s="1"/>
  <c r="I40"/>
  <c r="J40" s="1"/>
  <c r="I39"/>
  <c r="J39" s="1"/>
  <c r="I38"/>
  <c r="J38" s="1"/>
  <c r="J37"/>
  <c r="I37"/>
  <c r="J36"/>
  <c r="I36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115" s="1"/>
  <c r="B94" i="1"/>
  <c r="B95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1" i="6" l="1"/>
  <c r="J13" s="1"/>
  <c r="B19" s="1"/>
  <c r="J11" i="8"/>
  <c r="J19" s="1"/>
  <c r="B25" s="1"/>
  <c r="J11" i="4"/>
  <c r="B18" s="1"/>
  <c r="J11" i="3"/>
  <c r="J13" s="1"/>
  <c r="B20" s="1"/>
  <c r="J11" i="9"/>
  <c r="J18" s="1"/>
  <c r="B50" i="11"/>
  <c r="J44"/>
  <c r="B51" s="1"/>
  <c r="J11"/>
  <c r="J11" i="5"/>
  <c r="J82" s="1"/>
  <c r="B89" s="1"/>
  <c r="B120" i="7"/>
  <c r="J115"/>
  <c r="B121" s="1"/>
  <c r="J11"/>
  <c r="I89" i="1"/>
  <c r="J10"/>
  <c r="J89" s="1"/>
</calcChain>
</file>

<file path=xl/sharedStrings.xml><?xml version="1.0" encoding="utf-8"?>
<sst xmlns="http://schemas.openxmlformats.org/spreadsheetml/2006/main" count="1232" uniqueCount="501">
  <si>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</si>
  <si>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</si>
  <si>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</si>
  <si>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</si>
  <si>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</si>
  <si>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</si>
  <si>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</si>
  <si>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</si>
  <si>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</si>
  <si>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</si>
  <si>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DIN-рейка </t>
  </si>
  <si>
    <t>300 мм</t>
  </si>
  <si>
    <t>шт.</t>
  </si>
  <si>
    <t xml:space="preserve">Автоматический выключатель </t>
  </si>
  <si>
    <t>ВА-47-29</t>
  </si>
  <si>
    <t>10А</t>
  </si>
  <si>
    <t>16А</t>
  </si>
  <si>
    <t>Арматура сигнальная</t>
  </si>
  <si>
    <t>СКЛ-11Б-2</t>
  </si>
  <si>
    <t>110В</t>
  </si>
  <si>
    <t>Батарейка</t>
  </si>
  <si>
    <t>АА</t>
  </si>
  <si>
    <t xml:space="preserve">Батарейка </t>
  </si>
  <si>
    <t>крона</t>
  </si>
  <si>
    <t>9 В</t>
  </si>
  <si>
    <t xml:space="preserve">Вентилятор </t>
  </si>
  <si>
    <t>120х120 мм 12В</t>
  </si>
  <si>
    <t xml:space="preserve">Вентилятор осевой </t>
  </si>
  <si>
    <t>ЭВ-0.7-1640</t>
  </si>
  <si>
    <t>220В</t>
  </si>
  <si>
    <t>100х100мм 220В</t>
  </si>
  <si>
    <t>Вилка электрическая сетевая</t>
  </si>
  <si>
    <t xml:space="preserve"> </t>
  </si>
  <si>
    <t>220В 16А</t>
  </si>
  <si>
    <t xml:space="preserve">Выключатель герметический </t>
  </si>
  <si>
    <t xml:space="preserve">0-1-IР44-17 </t>
  </si>
  <si>
    <t>Выключатель открытой проводки</t>
  </si>
  <si>
    <t>Выключатель скрытой проводки 2-х клавишный с заземлением</t>
  </si>
  <si>
    <t>Выключатель скрытой проводки с заземлением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</si>
  <si>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</si>
  <si>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</si>
  <si>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</si>
  <si>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</si>
  <si>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</si>
  <si>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Диод </t>
  </si>
  <si>
    <t>DD1800U2</t>
  </si>
  <si>
    <t>HER 208</t>
  </si>
  <si>
    <t xml:space="preserve">Кабель-канал </t>
  </si>
  <si>
    <t>25х16</t>
  </si>
  <si>
    <t>Кабель</t>
  </si>
  <si>
    <t>РК-75-2</t>
  </si>
  <si>
    <t>Клемная колодка</t>
  </si>
  <si>
    <t>кв-2,5</t>
  </si>
  <si>
    <t>2, 5мм.кв.</t>
  </si>
  <si>
    <t xml:space="preserve">Клемная колодка </t>
  </si>
  <si>
    <t>кв-10</t>
  </si>
  <si>
    <t>10 мм.кв</t>
  </si>
  <si>
    <t xml:space="preserve">Колодка клемная </t>
  </si>
  <si>
    <t xml:space="preserve"> WAGO</t>
  </si>
  <si>
    <t>262-208</t>
  </si>
  <si>
    <t>WAGO</t>
  </si>
  <si>
    <t>262-212</t>
  </si>
  <si>
    <t xml:space="preserve">Конденсатор </t>
  </si>
  <si>
    <t>100мкф 25в</t>
  </si>
  <si>
    <t>Конденсатор 10мкФ 63В</t>
  </si>
  <si>
    <t>10мкФ 63В</t>
  </si>
  <si>
    <t xml:space="preserve">К50-32 </t>
  </si>
  <si>
    <t xml:space="preserve"> 470 мкф 450в</t>
  </si>
  <si>
    <t xml:space="preserve">Конденсатор оксидно-электролитический алюминиевый </t>
  </si>
  <si>
    <t>К50-35</t>
  </si>
  <si>
    <t xml:space="preserve"> 22 мкф 450 в</t>
  </si>
  <si>
    <t>Конденсатор оксидно-электролитический алюминиевый</t>
  </si>
  <si>
    <t xml:space="preserve">К50-35 </t>
  </si>
  <si>
    <t>22 мкф 63 в</t>
  </si>
  <si>
    <t>Конденсатор оксидно-электролитический алюминиевый К73-17 1 МКФ 400В</t>
  </si>
  <si>
    <t xml:space="preserve"> К73-17</t>
  </si>
  <si>
    <t>1 мкф 400в</t>
  </si>
  <si>
    <t>Конденсатор пусковой</t>
  </si>
  <si>
    <t>МВИЮ.670011.002</t>
  </si>
  <si>
    <t>12,5мкФ 450В</t>
  </si>
  <si>
    <t>Конденсатор</t>
  </si>
  <si>
    <t>100х63</t>
  </si>
  <si>
    <t>Конденсатор_</t>
  </si>
  <si>
    <t>1000мкФ 63В</t>
  </si>
  <si>
    <t>220мкФ 400В</t>
  </si>
  <si>
    <t>47 мкФ 63В</t>
  </si>
  <si>
    <t>47мкФ 100В</t>
  </si>
  <si>
    <t xml:space="preserve">Микровыключатель </t>
  </si>
  <si>
    <t>SC799</t>
  </si>
  <si>
    <t>16А, 250В</t>
  </si>
  <si>
    <t>Микропереключатель МП 2101</t>
  </si>
  <si>
    <t>Микросхема</t>
  </si>
  <si>
    <t>L7812CV</t>
  </si>
  <si>
    <t xml:space="preserve">Микросхема </t>
  </si>
  <si>
    <t xml:space="preserve"> UC 2845</t>
  </si>
  <si>
    <t xml:space="preserve"> К553 УД-2</t>
  </si>
  <si>
    <t>К553 УД1А</t>
  </si>
  <si>
    <t xml:space="preserve"> КР-544УД1А</t>
  </si>
  <si>
    <t xml:space="preserve"> КР-544УД2А</t>
  </si>
  <si>
    <t xml:space="preserve"> КР142ЕН8Б</t>
  </si>
  <si>
    <t xml:space="preserve">Муфта сальник переходная </t>
  </si>
  <si>
    <t>25х20 мм</t>
  </si>
  <si>
    <t xml:space="preserve">Нагреватель </t>
  </si>
  <si>
    <t xml:space="preserve"> КЭН 110/600</t>
  </si>
  <si>
    <t>110в</t>
  </si>
  <si>
    <t xml:space="preserve">Насос </t>
  </si>
  <si>
    <t>Е-TECH EH 3/3</t>
  </si>
  <si>
    <t xml:space="preserve"> 450В 2,6А</t>
  </si>
  <si>
    <t xml:space="preserve">Оптрон </t>
  </si>
  <si>
    <t>TL 3845P</t>
  </si>
  <si>
    <t>Паста КПТ-8</t>
  </si>
  <si>
    <t>КПТ-8</t>
  </si>
  <si>
    <t xml:space="preserve">Переключатель </t>
  </si>
  <si>
    <t>ПКГ-3П9Н</t>
  </si>
  <si>
    <t>6А</t>
  </si>
  <si>
    <t>Резистор</t>
  </si>
  <si>
    <t>10W 6,8 К Ом</t>
  </si>
  <si>
    <t xml:space="preserve">Резистор </t>
  </si>
  <si>
    <t>МЛТ-2</t>
  </si>
  <si>
    <t xml:space="preserve"> 2кОм</t>
  </si>
  <si>
    <t>ПП3-43</t>
  </si>
  <si>
    <t xml:space="preserve"> 4.7К</t>
  </si>
  <si>
    <t>1Вт 3 кОм</t>
  </si>
  <si>
    <t>2Вт 3 кОм</t>
  </si>
  <si>
    <t>3.3кОм</t>
  </si>
  <si>
    <t>ППЗ-43</t>
  </si>
  <si>
    <t>20кОм</t>
  </si>
  <si>
    <t>Розетка открытой проводки</t>
  </si>
  <si>
    <t>220в 16а</t>
  </si>
  <si>
    <t>Розетка открытой проводки с заземлением</t>
  </si>
  <si>
    <t xml:space="preserve">Розетка открытой проводки с защитными шторками с заземлением </t>
  </si>
  <si>
    <t>Розетка скрытой проводки</t>
  </si>
  <si>
    <t>Розетка скрытой проводки с заземлением</t>
  </si>
  <si>
    <t>220в 16 а</t>
  </si>
  <si>
    <t xml:space="preserve">Светильник </t>
  </si>
  <si>
    <t>CARINA 51012 
Комтекс</t>
  </si>
  <si>
    <t xml:space="preserve">Светильник бытовой с удлинителем  </t>
  </si>
  <si>
    <t>РВО-42</t>
  </si>
  <si>
    <t>220В 6м</t>
  </si>
  <si>
    <t xml:space="preserve">Светильник люминисцентный  </t>
  </si>
  <si>
    <t>ОМЕГА-ЭЛ</t>
  </si>
  <si>
    <t>ПСХ-60 муз</t>
  </si>
  <si>
    <t xml:space="preserve">СВЧ печь </t>
  </si>
  <si>
    <t>DAEWOO 
KOR-5A18W</t>
  </si>
  <si>
    <t xml:space="preserve">Секция нагревательная </t>
  </si>
  <si>
    <t>СМБЭ 0020-020-1-09</t>
  </si>
  <si>
    <t xml:space="preserve">110В </t>
  </si>
  <si>
    <t xml:space="preserve">Стабилитрон </t>
  </si>
  <si>
    <t>Д 814</t>
  </si>
  <si>
    <t>Транзистор</t>
  </si>
  <si>
    <t xml:space="preserve"> GA200SA60U</t>
  </si>
  <si>
    <t xml:space="preserve">Транзистор </t>
  </si>
  <si>
    <t>IRG4PC50UD</t>
  </si>
  <si>
    <t>SX380D5</t>
  </si>
  <si>
    <t>КТ 808А</t>
  </si>
  <si>
    <t xml:space="preserve">Транзистор полевой </t>
  </si>
  <si>
    <t>КП707В1</t>
  </si>
  <si>
    <t>IRF740</t>
  </si>
  <si>
    <t xml:space="preserve">Фильтр-осушитель </t>
  </si>
  <si>
    <t>ФО-120</t>
  </si>
  <si>
    <t xml:space="preserve">СВЕТИЛЬНИК </t>
  </si>
  <si>
    <t>Электроды графитированные</t>
  </si>
  <si>
    <t>ЭГ1</t>
  </si>
  <si>
    <t>ТУ 1911-109-052-2003</t>
  </si>
  <si>
    <t>кг</t>
  </si>
  <si>
    <t xml:space="preserve">Чушка алюминиевая </t>
  </si>
  <si>
    <t>АВ91</t>
  </si>
  <si>
    <t xml:space="preserve">ГОСТ 295-79 </t>
  </si>
  <si>
    <t xml:space="preserve">АК-7 </t>
  </si>
  <si>
    <t>ГОСТ 1583-93  </t>
  </si>
  <si>
    <t>ИТОГО:</t>
  </si>
  <si>
    <t>Предельная цена, евро/руб. без НДС</t>
  </si>
  <si>
    <t>СТЕКЛО ЛИСТОВОЕ</t>
  </si>
  <si>
    <t>М4</t>
  </si>
  <si>
    <t>ГОСТ111-01</t>
  </si>
  <si>
    <t>5ММ</t>
  </si>
  <si>
    <t>М2</t>
  </si>
  <si>
    <t>Беруши</t>
  </si>
  <si>
    <t>Ботинки кожаные ЭТНА М1</t>
  </si>
  <si>
    <t>Ботинки ТОФФ КРАФТ-М ЧЕР. ФП 120-0045-01  ТР ТС 019/2011</t>
  </si>
  <si>
    <t xml:space="preserve"> ГОСТ 12.4.137-84</t>
  </si>
  <si>
    <t>пар.</t>
  </si>
  <si>
    <t xml:space="preserve">Ботинки ТОФФ СВАРЩИК ЧЕР. МП 121-0013-01 </t>
  </si>
  <si>
    <t xml:space="preserve"> ГОСТ 12.4.137-84         ГОСТ 28507-90</t>
  </si>
  <si>
    <t>Ботинки ТОФФ СУПЕРСТАЙЛ-М 120-0041-01  TP TC0119/2011</t>
  </si>
  <si>
    <t>ГОСТ12.4.137-84</t>
  </si>
  <si>
    <t>Брюки утепленные</t>
  </si>
  <si>
    <t>Валенки</t>
  </si>
  <si>
    <t>Жилет сигнальный с надписью</t>
  </si>
  <si>
    <t>Жилет сигнальный с накладками из световозвращающего материала Тип Б Ассорти</t>
  </si>
  <si>
    <t xml:space="preserve">ТУ 8577-002-00302907-2005 </t>
  </si>
  <si>
    <t>Каска защитная Оранжевая</t>
  </si>
  <si>
    <t>Каскетка (каска-бейсболка) темно-синяя</t>
  </si>
  <si>
    <t>Костюм брезентовый</t>
  </si>
  <si>
    <t>Костюм брезентовый 64-66</t>
  </si>
  <si>
    <t>Костюм брезентовый 68-70</t>
  </si>
  <si>
    <t>Костюм защитный Л-1</t>
  </si>
  <si>
    <t>Костюм из молексина</t>
  </si>
  <si>
    <t>Костюм из моленскина 64-66</t>
  </si>
  <si>
    <t>Костюм мужской для защиты от кислот концентрацией от 50 до 80% суконный Тип А Ассорти</t>
  </si>
  <si>
    <t xml:space="preserve"> ГОСТ 27652-88</t>
  </si>
  <si>
    <t>Костюм Профессионал с полукомбинезоном (для машинистов кранов)</t>
  </si>
  <si>
    <t>Костюм суконный</t>
  </si>
  <si>
    <t>Костюм хлопчатобумажный из хл/пэ. с усиленными накладками</t>
  </si>
  <si>
    <t xml:space="preserve">Костюм ЭЛЕКТРА ЛН-14 </t>
  </si>
  <si>
    <t>ГОСТ Р 12.4.234-2007</t>
  </si>
  <si>
    <t>Краги спилковые пятипалые на подкладке</t>
  </si>
  <si>
    <t>Крем защитный Травабон для рук 100 мм</t>
  </si>
  <si>
    <t>Куртка Руководитель</t>
  </si>
  <si>
    <t>Куртка руководитель нестандартный размер</t>
  </si>
  <si>
    <t>Куртка утепленная</t>
  </si>
  <si>
    <t xml:space="preserve">Маска панорамная ППМ-88 </t>
  </si>
  <si>
    <t>ГОСТ Р 12.4.189-99</t>
  </si>
  <si>
    <t>Мыло жидкое канистра 5 литров</t>
  </si>
  <si>
    <t xml:space="preserve">ГОСТ Р52345-2005 </t>
  </si>
  <si>
    <t>литр.</t>
  </si>
  <si>
    <t>Наколенники брезентовые</t>
  </si>
  <si>
    <t>Нарукавники</t>
  </si>
  <si>
    <t>Наушники противошумные BIG 333735 JSP 30ДБ</t>
  </si>
  <si>
    <t>Очки защитные закрытые для газосварки с непрямой вентиляцией с антизапотевающим покрытием Премиум 222503 АМПАРО</t>
  </si>
  <si>
    <t>Очки защитные открытые</t>
  </si>
  <si>
    <t>Очки защитные открытые Люцерна 210309 АМПАРО</t>
  </si>
  <si>
    <t>Очки защитные РОСОМЗ СУПЕР ПАНОРАМА</t>
  </si>
  <si>
    <t>Очки модель 015 Хаммер Актив</t>
  </si>
  <si>
    <t xml:space="preserve"> ГОСТ Р 12.4.230.1-2007</t>
  </si>
  <si>
    <t>Паста SAFE AND CARE СТРОНГ для очистки рук 133-0209-01 ТР ТС 019/2011</t>
  </si>
  <si>
    <t xml:space="preserve"> ГОСТ Р 52345-2005</t>
  </si>
  <si>
    <t>Перчатки CERVA ХАРРИЕР 136-0165-01</t>
  </si>
  <si>
    <t xml:space="preserve"> ГОСТ 28846-90</t>
  </si>
  <si>
    <t xml:space="preserve">Перчатки диэлектрические латексные бесшовные </t>
  </si>
  <si>
    <t>ГОСТ 12.4.103-83</t>
  </si>
  <si>
    <t xml:space="preserve">Перчатки Дуэт (СВ-F-06С) </t>
  </si>
  <si>
    <t>ГОСТ Р 12.4.246-2008</t>
  </si>
  <si>
    <t>Перчатки маслобензостойкие гранат</t>
  </si>
  <si>
    <t>Перчатки Нитро Премиум РП (ВВ6 ТВ)</t>
  </si>
  <si>
    <t xml:space="preserve"> ГОСТ Р 12.4.246-2008</t>
  </si>
  <si>
    <t>Перчатки резиновые КСЩ БИ-Колор Плюс</t>
  </si>
  <si>
    <t>Перчатки резиновые технические Тип 2</t>
  </si>
  <si>
    <t xml:space="preserve"> ГОСТ 20010-93</t>
  </si>
  <si>
    <t>Перчатки трикотажные хлопчатобумажные с точечным поливинилхлоридным покрытием АССОРТИ 250ТЕКС 66-68Г</t>
  </si>
  <si>
    <t xml:space="preserve"> ГОСТ 5007-87</t>
  </si>
  <si>
    <t>Плащ мужской из прорезиненной ткани</t>
  </si>
  <si>
    <t>Подшлемник на ватинету Ассорти</t>
  </si>
  <si>
    <t>Пояс предохранительный -99*7188500024</t>
  </si>
  <si>
    <t>ТУ 8786-001-50338810</t>
  </si>
  <si>
    <t>Респиратор АЛИНА-АВ</t>
  </si>
  <si>
    <t>Респиратор АЛИНА-П</t>
  </si>
  <si>
    <t xml:space="preserve">Респиратор РПГ-67*Противогазовый с патроном КД </t>
  </si>
  <si>
    <t>ГОСТ 12.4.004-74</t>
  </si>
  <si>
    <t>Рукавицы бр. с 2 налад. удлин. напалками и двойной отстрочкой</t>
  </si>
  <si>
    <t xml:space="preserve">Рукавицы из сукна сурового КР К50, Щ20 </t>
  </si>
  <si>
    <t>ТУ 38-106508-86</t>
  </si>
  <si>
    <t>Рукавицы КР</t>
  </si>
  <si>
    <t xml:space="preserve">Рукавицы утепленные </t>
  </si>
  <si>
    <t>ГОСТ 12.4.010-75</t>
  </si>
  <si>
    <t>Рукавицы хлопчатобумажные антивибрационные</t>
  </si>
  <si>
    <t>Рукавицы хлопчатобумажные с брезентовыми наладонниками и двойной отстрочкой</t>
  </si>
  <si>
    <t>Сапоги резиновые</t>
  </si>
  <si>
    <t>Светофильтр ТИСС ТС-3  Ассорти</t>
  </si>
  <si>
    <t>110х90</t>
  </si>
  <si>
    <t xml:space="preserve">Стекло покровное  </t>
  </si>
  <si>
    <t xml:space="preserve"> ГОСТ Р 12.4.238-2007</t>
  </si>
  <si>
    <t>Фартук брезентовый</t>
  </si>
  <si>
    <t>Фильтр ДОТ ПРО , ТР ТС 019/2011</t>
  </si>
  <si>
    <t>ГОСТ Р 12.4.235-2012</t>
  </si>
  <si>
    <t>Фильтр противогазовый к респиратору РПГ-67</t>
  </si>
  <si>
    <t>Фонарь Эра светодиодный</t>
  </si>
  <si>
    <t>Халат рабочий</t>
  </si>
  <si>
    <t>Шлем защитный для пескоструйщика</t>
  </si>
  <si>
    <t xml:space="preserve">Щиток защитный для электросварщика НН-7 С-7 </t>
  </si>
  <si>
    <t>ГОСТ 12.4.035-78</t>
  </si>
  <si>
    <t xml:space="preserve">Щиток защитный лицевой НБТ-2 </t>
  </si>
  <si>
    <t>ГОСТ 12.4.023-84</t>
  </si>
  <si>
    <t>Щиток защитный лицевой НБТП</t>
  </si>
  <si>
    <t xml:space="preserve"> ГОСТ 12.4.023-84</t>
  </si>
  <si>
    <t xml:space="preserve">Щиток КБТ ВИЗИОН-ТИТАН </t>
  </si>
  <si>
    <t>ТУ 9400-086-36438019-99</t>
  </si>
  <si>
    <t xml:space="preserve">             Итого:</t>
  </si>
  <si>
    <t>Ремень приводной клиновой</t>
  </si>
  <si>
    <t>B(Б)</t>
  </si>
  <si>
    <t>ГОСТ 1284.2-89</t>
  </si>
  <si>
    <t>шт</t>
  </si>
  <si>
    <t>C(В)</t>
  </si>
  <si>
    <t xml:space="preserve"> ГОСТ 1284.2-89</t>
  </si>
  <si>
    <t>Болт</t>
  </si>
  <si>
    <t xml:space="preserve"> 7798-70</t>
  </si>
  <si>
    <t>М10х120</t>
  </si>
  <si>
    <t>кг.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</si>
  <si>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</si>
  <si>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</si>
  <si>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</si>
  <si>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</si>
  <si>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</si>
  <si>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</si>
  <si>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</si>
  <si>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 xml:space="preserve">М10х55 </t>
  </si>
  <si>
    <t>М10х60</t>
  </si>
  <si>
    <t>М10х65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</si>
  <si>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</si>
  <si>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</si>
  <si>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</si>
  <si>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</si>
  <si>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</si>
  <si>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</si>
  <si>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</si>
  <si>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</si>
  <si>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</si>
  <si>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</si>
  <si>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</si>
  <si>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</si>
  <si>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</si>
  <si>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</si>
  <si>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</si>
  <si>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</si>
  <si>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</si>
  <si>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</si>
  <si>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</si>
  <si>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</si>
  <si>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</si>
  <si>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</si>
  <si>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</si>
  <si>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</si>
  <si>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</si>
  <si>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</si>
  <si>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</si>
  <si>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</si>
  <si>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</si>
  <si>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</si>
  <si>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М6х45</t>
  </si>
  <si>
    <t>М8х16</t>
  </si>
  <si>
    <t>М8х20</t>
  </si>
  <si>
    <t>М8х25</t>
  </si>
  <si>
    <t>М8х30</t>
  </si>
  <si>
    <t>М8х35</t>
  </si>
  <si>
    <t>М8х40</t>
  </si>
  <si>
    <t>М8х45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</si>
  <si>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</si>
  <si>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</si>
  <si>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</si>
  <si>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</si>
  <si>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</si>
  <si>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</si>
  <si>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</si>
  <si>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</si>
  <si>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М5</t>
  </si>
  <si>
    <t>М6</t>
  </si>
  <si>
    <t>М8</t>
  </si>
  <si>
    <t>Гвоздь</t>
  </si>
  <si>
    <t>4028-63</t>
  </si>
  <si>
    <t>М1,8х32</t>
  </si>
  <si>
    <t>М2х40</t>
  </si>
  <si>
    <t>М2,5х50</t>
  </si>
  <si>
    <t>М2,5х60</t>
  </si>
  <si>
    <t>М3х70</t>
  </si>
  <si>
    <t>М3х80</t>
  </si>
  <si>
    <t>М3,5х90</t>
  </si>
  <si>
    <t>М4х100</t>
  </si>
  <si>
    <t>М4х120</t>
  </si>
  <si>
    <t>М6х150</t>
  </si>
  <si>
    <t>М2х20</t>
  </si>
  <si>
    <t>М5Х150</t>
  </si>
  <si>
    <t>Шайба пружинная</t>
  </si>
  <si>
    <t>6402-70</t>
  </si>
  <si>
    <t>Шплинт</t>
  </si>
  <si>
    <t>397-79</t>
  </si>
  <si>
    <t>М10Х71</t>
  </si>
  <si>
    <t>М10Х90</t>
  </si>
  <si>
    <t>М2,5Х25</t>
  </si>
  <si>
    <t>М3,2Х25</t>
  </si>
  <si>
    <t>М4Х25</t>
  </si>
  <si>
    <t>М4Х40</t>
  </si>
  <si>
    <t>М5Х45</t>
  </si>
  <si>
    <t>М6,3Х63</t>
  </si>
  <si>
    <t>М8Х110</t>
  </si>
  <si>
    <t>М8Х50</t>
  </si>
  <si>
    <t>М8Х63</t>
  </si>
  <si>
    <t>М8Х80</t>
  </si>
  <si>
    <t xml:space="preserve">Заклепка с полукруглой головкой   СТ.10-20 </t>
  </si>
  <si>
    <t xml:space="preserve">ГОСТ 10299-80 ГОСТ 10299-62 </t>
  </si>
  <si>
    <t>22х55</t>
  </si>
  <si>
    <t xml:space="preserve">Заклепка с полукруглой головкой  ст. 3    </t>
  </si>
  <si>
    <t>ГОСТ10299-80</t>
  </si>
  <si>
    <t>16х32</t>
  </si>
  <si>
    <t>Заклепка с потайной головкой</t>
  </si>
  <si>
    <t>ГОСТ10300-80</t>
  </si>
  <si>
    <t>16х45</t>
  </si>
  <si>
    <t>Проволока обыкновенная О-Ч</t>
  </si>
  <si>
    <t>ГОСТ 3282-74</t>
  </si>
  <si>
    <t xml:space="preserve">Проволока порошковая </t>
  </si>
  <si>
    <t>ППАН-180 МН</t>
  </si>
  <si>
    <t>ТУ 127400-002-70182818-05</t>
  </si>
  <si>
    <t>ПП-СП-10</t>
  </si>
  <si>
    <t>ТУ 36.44.15.30-92</t>
  </si>
  <si>
    <t>2,8,</t>
  </si>
  <si>
    <t xml:space="preserve">Проволока пружинная </t>
  </si>
  <si>
    <t>А-1-П</t>
  </si>
  <si>
    <t>ГОСТ 9389-75</t>
  </si>
  <si>
    <t>Проволока пружинная</t>
  </si>
  <si>
    <t>Проволока сварочная</t>
  </si>
  <si>
    <t>СВ-08Г2С-О</t>
  </si>
  <si>
    <t>ГОСТ 2246-70</t>
  </si>
  <si>
    <t>Итого:</t>
  </si>
  <si>
    <t>Петля BOYARD с доводчиком</t>
  </si>
  <si>
    <t>Полкодержатель</t>
  </si>
  <si>
    <t>Замок Z 148 РС хромированный</t>
  </si>
  <si>
    <t>Петля BOYARD накл</t>
  </si>
  <si>
    <t>Ручка-скоба</t>
  </si>
  <si>
    <t>Защелка магнитная</t>
  </si>
  <si>
    <t>Крючок 2х-рожковый</t>
  </si>
  <si>
    <t>50х50</t>
  </si>
  <si>
    <t>Крючок 3х-рожковый</t>
  </si>
  <si>
    <t>Масло гидравлическоеи АМГ-10</t>
  </si>
  <si>
    <t>ГОСТ 6794-75</t>
  </si>
  <si>
    <t xml:space="preserve">Смазка ВНИИ НП-232 </t>
  </si>
  <si>
    <t>ГОСТ 14068-79</t>
  </si>
  <si>
    <t xml:space="preserve">Смазка ЛЗЦНИИ </t>
  </si>
  <si>
    <t>ТУ0254-013-00148820-99</t>
  </si>
  <si>
    <t xml:space="preserve">Смазка ЦИАТИМ-201 </t>
  </si>
  <si>
    <t>ГОСТ 6267-74</t>
  </si>
  <si>
    <t>Масло К-17</t>
  </si>
  <si>
    <t>Бочка 200 литров</t>
  </si>
  <si>
    <t>Барабан 20 литров</t>
  </si>
  <si>
    <t>пог.м</t>
  </si>
  <si>
    <t xml:space="preserve">Металлорукав Р3-Ц-Х </t>
  </si>
  <si>
    <t xml:space="preserve">ТУ 22-5570-84  </t>
  </si>
  <si>
    <t xml:space="preserve">Металлорукав Р3-Ц-Х  </t>
  </si>
  <si>
    <t>ТУ 22-5570-84</t>
  </si>
  <si>
    <t>Металлорукав Р3-Ц-Х</t>
  </si>
  <si>
    <t xml:space="preserve"> ТУ 22-5570-84</t>
  </si>
  <si>
    <t xml:space="preserve">Канат </t>
  </si>
  <si>
    <t>3мм</t>
  </si>
  <si>
    <t>м</t>
  </si>
  <si>
    <t>Г СВ</t>
  </si>
  <si>
    <t>ГОСТ 3079-80</t>
  </si>
  <si>
    <t>ГОСТ 7668-80</t>
  </si>
  <si>
    <t>ГОСТ3077-80</t>
  </si>
  <si>
    <t xml:space="preserve">ГОСТ 3077-80 </t>
  </si>
  <si>
    <t xml:space="preserve">Канат стальной </t>
  </si>
  <si>
    <t xml:space="preserve"> ГОСТ 3077-80</t>
  </si>
  <si>
    <t>Г-В-О-Н-1764</t>
  </si>
  <si>
    <t>ГОСТ 2688-80 11</t>
  </si>
  <si>
    <t>Канат</t>
  </si>
  <si>
    <t xml:space="preserve">ГОСТ 3071-80 </t>
  </si>
  <si>
    <t>ГОСТ2688-80</t>
  </si>
  <si>
    <t>ГОСТ 3071-88</t>
  </si>
  <si>
    <t>ГОСТ3071-88</t>
  </si>
  <si>
    <t>ГОСТ7668-80</t>
  </si>
  <si>
    <t xml:space="preserve"> ГОСТ7668-80</t>
  </si>
  <si>
    <t>НДВ</t>
  </si>
  <si>
    <t xml:space="preserve"> 110В 60ВТ</t>
  </si>
  <si>
    <t xml:space="preserve">    10Х25</t>
  </si>
  <si>
    <t>Приложение № 5</t>
  </si>
  <si>
    <t>к запросу котировок цен</t>
  </si>
  <si>
    <t>ТЕХНИЧЕСКОЕ ЗАДАНИЕ</t>
  </si>
  <si>
    <t>№ 022/ТВРЗ/2018</t>
  </si>
  <si>
    <t>" 22  " марта  2018  г.</t>
  </si>
  <si>
    <t>Лот №1 "Электрокомплектующие"</t>
  </si>
  <si>
    <t>*Фактическое   количество  поставляемых материалов   согласовывается в спецификациях.</t>
  </si>
  <si>
    <t xml:space="preserve">Начальная (максимальная) стоимость Товара составляет: </t>
  </si>
  <si>
    <t>(десять миллионов  пятьсот двадцать девять тысяч сорок четыре рубля 95 копеек) без учёта НДС</t>
  </si>
  <si>
    <t>(двенадцать миллионов четыреста двадцать четыре тысячи двести семьдесят три рубля 04 копеек) с учётом НДС</t>
  </si>
  <si>
    <t>(двадцать шесть миллионов тридцать девять тысяч двадцать девять рублей 70 копеек) без учёта НДС</t>
  </si>
  <si>
    <t>Лот №2 "Метизная продукция"</t>
  </si>
  <si>
    <t>Приложение № 6</t>
  </si>
  <si>
    <t>Лот №3 "Электроды графитированные"</t>
  </si>
  <si>
    <t>Приложение № 7</t>
  </si>
  <si>
    <t>Приложение № 8</t>
  </si>
  <si>
    <t>Лот №4 "Спецодежда"</t>
  </si>
  <si>
    <t>(четырнадцать миллионов  шестьсот шестьдесят шесть тысяч семьсот семьдесят один рубль 09 копеек) с учётом НДС</t>
  </si>
  <si>
    <t>Приложение № 9</t>
  </si>
  <si>
    <t>Лот №5 "Металлорукав и канатная продукция"</t>
  </si>
  <si>
    <t>(шесть миллионов  четыреста тридцать девять тысяч сто восемдесят шесть рублей 30 копеек) без учёта НДС</t>
  </si>
  <si>
    <t>(семь миллионов  пятьсот девяносто восемь тысяч двести тридцать девять рублей 83 копеек) с учётом НДС</t>
  </si>
  <si>
    <t>Приложение № 10</t>
  </si>
  <si>
    <t>(три  миллиона  сто девятнадцать тысяч девятьсот семьдесят семь рублей 40 копеек) без учёта НДС</t>
  </si>
  <si>
    <t>(три  миллиона  шестьсот восемьдесят одна тысяча пятьсот семьдесят три рубля 33 копеек) с учётом НДС</t>
  </si>
  <si>
    <t>Приложение № 11</t>
  </si>
  <si>
    <t>(два миллиона  семьсот пятьдесят девять тысяч семьсот шестьдесят пять рублей 00 копеек) без учёта НДС</t>
  </si>
  <si>
    <t>(три миллиона  двести пятьдесят шесть тысяч пятьсот двадцать два рубля 70 копеек) с учётом НДС</t>
  </si>
  <si>
    <t>Приложение № 12</t>
  </si>
  <si>
    <t>(один миллион  пятьсот двадцать пять тысяч девятьсот двадцать шесть рублей 01 копеек) с учётом НДС</t>
  </si>
  <si>
    <t>Приложение № 13</t>
  </si>
  <si>
    <t>(два миллиона  четыреста пятьдесят шесть тысяч четыреста семьдесят девять  рублей 75 копеек) без учёта НДС</t>
  </si>
  <si>
    <t>(два миллиона  восемьсот девяносто восемь тысяч шестьсот сорок шесть рублей 11 копеек) с учётом НДС</t>
  </si>
  <si>
    <t>Лот №6 "Горюче смазочные материалы"</t>
  </si>
  <si>
    <t>Лот №7 "Чушка алюминиевая"</t>
  </si>
  <si>
    <t>Лот №8 "Стекло листовое"</t>
  </si>
  <si>
    <t>Лот №9 "Мебельная фурнитура"</t>
  </si>
  <si>
    <t>Приложение № 14</t>
  </si>
  <si>
    <t>Лот №10 "Ремень приводной клиновой"</t>
  </si>
  <si>
    <t>( сто девять тысяч семьсот семь рублей 55 копеек) с учётом НДС</t>
  </si>
  <si>
    <t>(тридцать миллионов семьсот двадцать шесть тысяч пятьдесят пять рублей 05 копеек) с учётом НДС</t>
  </si>
  <si>
    <t>(шестьдесят миллионов триста пятьдесят тысяч рублей 00 копеек) без учёта НДС</t>
  </si>
  <si>
    <t>(семьдесят один миллион  двести тринадцать тысяч рублей 00 копеек) с учётом НДС</t>
  </si>
  <si>
    <t>(двенадцать миллионов  четыреста двадцать девять тысяч четыреста шестьдесят семь рублей 55 копеек) без учёта НДС</t>
  </si>
  <si>
    <t xml:space="preserve">Заместитель директора (по коммерческой работе)                            А.А.Кошеренков     </t>
  </si>
  <si>
    <t xml:space="preserve">Заместитель директора (по коммерческой работе)                            А.А.Кошеренков  </t>
  </si>
  <si>
    <t>Заместитель директора (по коммерческой работы)                           А.А.Кошеренков</t>
  </si>
  <si>
    <t>Заместитель директора(по коммерческой работе)                                     А.А.Кошеренков</t>
  </si>
  <si>
    <t>(девяносто две тысячи девятьсот семьдесят два рубля 50 копеек) без учёта НДС</t>
  </si>
  <si>
    <t>(один миллион  двести девяносто три тысячи сто пятьдесят семь рублей 63 копеек) без учёта НДС</t>
  </si>
</sst>
</file>

<file path=xl/styles.xml><?xml version="1.0" encoding="utf-8"?>
<styleSheet xmlns="http://schemas.openxmlformats.org/spreadsheetml/2006/main">
  <numFmts count="2">
    <numFmt numFmtId="164" formatCode="#,##0.000;[Red]\-#,##0.000"/>
    <numFmt numFmtId="165" formatCode="#,##0.00\ _₽"/>
  </numFmts>
  <fonts count="3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1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0"/>
      <name val="Arial"/>
      <family val="2"/>
      <charset val="204"/>
    </font>
    <font>
      <u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</cellStyleXfs>
  <cellXfs count="21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1" fillId="2" borderId="2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2" fontId="11" fillId="2" borderId="2" xfId="2" applyNumberFormat="1" applyFont="1" applyFill="1" applyBorder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/>
    <xf numFmtId="0" fontId="12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5" fillId="0" borderId="5" xfId="3" applyNumberFormat="1" applyFont="1" applyBorder="1" applyAlignment="1">
      <alignment horizontal="center" vertical="center" wrapText="1"/>
    </xf>
    <xf numFmtId="0" fontId="2" fillId="0" borderId="2" xfId="0" applyFont="1" applyBorder="1"/>
    <xf numFmtId="2" fontId="5" fillId="0" borderId="2" xfId="0" applyNumberFormat="1" applyFont="1" applyBorder="1" applyAlignment="1">
      <alignment horizontal="center" vertical="center"/>
    </xf>
    <xf numFmtId="0" fontId="19" fillId="0" borderId="2" xfId="0" applyFont="1" applyBorder="1"/>
    <xf numFmtId="0" fontId="2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23" fillId="3" borderId="2" xfId="0" applyFont="1" applyFill="1" applyBorder="1" applyAlignment="1"/>
    <xf numFmtId="3" fontId="24" fillId="3" borderId="2" xfId="0" applyNumberFormat="1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/>
    <xf numFmtId="0" fontId="24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2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/>
    </xf>
    <xf numFmtId="0" fontId="2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6" fillId="2" borderId="2" xfId="4" applyNumberFormat="1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/>
    <xf numFmtId="0" fontId="2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Border="1"/>
    <xf numFmtId="0" fontId="11" fillId="3" borderId="9" xfId="2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/>
    </xf>
    <xf numFmtId="0" fontId="21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" fontId="6" fillId="0" borderId="3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9" fillId="0" borderId="2" xfId="0" applyFont="1" applyBorder="1"/>
    <xf numFmtId="0" fontId="32" fillId="0" borderId="2" xfId="0" applyFont="1" applyBorder="1" applyAlignment="1">
      <alignment horizontal="center" wrapText="1"/>
    </xf>
    <xf numFmtId="0" fontId="30" fillId="0" borderId="2" xfId="0" applyFont="1" applyBorder="1"/>
    <xf numFmtId="49" fontId="12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33" fillId="2" borderId="2" xfId="2" applyNumberFormat="1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0" fontId="33" fillId="2" borderId="2" xfId="2" applyNumberFormat="1" applyFont="1" applyFill="1" applyBorder="1" applyAlignment="1">
      <alignment horizontal="left" vertical="center"/>
    </xf>
    <xf numFmtId="0" fontId="33" fillId="2" borderId="2" xfId="2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35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center"/>
    </xf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36" fillId="0" borderId="2" xfId="0" applyFont="1" applyBorder="1" applyAlignment="1"/>
    <xf numFmtId="3" fontId="34" fillId="0" borderId="2" xfId="0" applyNumberFormat="1" applyFont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3" fontId="28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8" fillId="3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7" fillId="0" borderId="2" xfId="0" applyFont="1" applyBorder="1"/>
    <xf numFmtId="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">
    <cellStyle name="Обычный" xfId="0" builtinId="0"/>
    <cellStyle name="Обычный_Лист1" xfId="2"/>
    <cellStyle name="Обычный_Лист2" xfId="4"/>
    <cellStyle name="Обычный_ТЗ лот№2 на 2018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opLeftCell="A75" workbookViewId="0">
      <selection activeCell="M90" sqref="M90"/>
    </sheetView>
  </sheetViews>
  <sheetFormatPr defaultColWidth="8.85546875" defaultRowHeight="12.75"/>
  <cols>
    <col min="1" max="1" width="4.28515625" style="146" customWidth="1"/>
    <col min="2" max="2" width="20.85546875" style="1" customWidth="1"/>
    <col min="3" max="3" width="10" style="1" customWidth="1"/>
    <col min="4" max="4" width="8" style="1" customWidth="1"/>
    <col min="5" max="5" width="13.5703125" style="1" customWidth="1"/>
    <col min="6" max="6" width="7.28515625" style="1" customWidth="1"/>
    <col min="7" max="7" width="11.28515625" style="1" customWidth="1"/>
    <col min="8" max="8" width="12.140625" style="1" customWidth="1"/>
    <col min="9" max="9" width="19.42578125" style="1" customWidth="1"/>
    <col min="10" max="10" width="16.7109375" style="50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451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6.899999999999999" customHeight="1">
      <c r="A6" s="203" t="s">
        <v>456</v>
      </c>
      <c r="B6" s="203"/>
      <c r="C6" s="203"/>
      <c r="D6" s="203"/>
      <c r="E6" s="203"/>
      <c r="F6" s="203"/>
      <c r="G6" s="203"/>
      <c r="H6" s="203"/>
      <c r="I6" s="203"/>
      <c r="J6" s="203"/>
    </row>
    <row r="7" spans="1:11" s="2" customFormat="1" ht="12" customHeight="1">
      <c r="A7" s="155"/>
      <c r="B7" s="155"/>
      <c r="C7" s="155"/>
      <c r="D7" s="155"/>
      <c r="E7" s="155"/>
      <c r="F7" s="155"/>
      <c r="G7" s="156"/>
      <c r="H7" s="155"/>
      <c r="I7" s="155"/>
      <c r="J7" s="155"/>
    </row>
    <row r="8" spans="1:11" ht="38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5" t="s">
        <v>7</v>
      </c>
      <c r="I8" s="7" t="s">
        <v>8</v>
      </c>
      <c r="J8" s="6" t="s">
        <v>9</v>
      </c>
      <c r="K8" s="2"/>
    </row>
    <row r="9" spans="1:11" ht="18.75">
      <c r="A9" s="3">
        <v>1</v>
      </c>
      <c r="B9" s="3">
        <v>2</v>
      </c>
      <c r="C9" s="8">
        <v>3</v>
      </c>
      <c r="D9" s="3">
        <v>4</v>
      </c>
      <c r="E9" s="3">
        <v>5</v>
      </c>
      <c r="F9" s="3">
        <v>6</v>
      </c>
      <c r="G9" s="3">
        <v>7</v>
      </c>
      <c r="H9" s="9">
        <v>8</v>
      </c>
      <c r="I9" s="10">
        <v>9</v>
      </c>
      <c r="J9" s="3">
        <v>10</v>
      </c>
      <c r="K9" s="2"/>
    </row>
    <row r="10" spans="1:11" ht="42" customHeight="1">
      <c r="A10" s="11">
        <v>1</v>
      </c>
      <c r="B10" s="12" t="s">
        <v>10</v>
      </c>
      <c r="C10" s="13"/>
      <c r="D10" s="13"/>
      <c r="E10" s="13" t="s">
        <v>11</v>
      </c>
      <c r="F10" s="14" t="s">
        <v>12</v>
      </c>
      <c r="G10" s="15">
        <v>1270</v>
      </c>
      <c r="H10" s="16">
        <v>29.55</v>
      </c>
      <c r="I10" s="18">
        <f>G10*H10</f>
        <v>37528.5</v>
      </c>
      <c r="J10" s="17">
        <f>I10*1.18</f>
        <v>44283.63</v>
      </c>
      <c r="K10" s="2"/>
    </row>
    <row r="11" spans="1:11" ht="42.75" customHeight="1">
      <c r="A11" s="11">
        <v>2</v>
      </c>
      <c r="B11" s="12" t="s">
        <v>13</v>
      </c>
      <c r="C11" s="13" t="s">
        <v>14</v>
      </c>
      <c r="D11" s="13"/>
      <c r="E11" s="13" t="s">
        <v>15</v>
      </c>
      <c r="F11" s="14" t="s">
        <v>12</v>
      </c>
      <c r="G11" s="15">
        <v>788</v>
      </c>
      <c r="H11" s="16">
        <v>78.77</v>
      </c>
      <c r="I11" s="18">
        <f t="shared" ref="I11:I74" si="0">G11*H11</f>
        <v>62070.759999999995</v>
      </c>
      <c r="J11" s="17">
        <f t="shared" ref="J11:J74" si="1">I11*1.18</f>
        <v>73243.496799999994</v>
      </c>
      <c r="K11" s="2"/>
    </row>
    <row r="12" spans="1:11" ht="18.75" customHeight="1">
      <c r="A12" s="11">
        <v>3</v>
      </c>
      <c r="B12" s="12" t="s">
        <v>13</v>
      </c>
      <c r="C12" s="13" t="s">
        <v>14</v>
      </c>
      <c r="D12" s="13"/>
      <c r="E12" s="13" t="s">
        <v>16</v>
      </c>
      <c r="F12" s="14" t="s">
        <v>12</v>
      </c>
      <c r="G12" s="15">
        <v>262</v>
      </c>
      <c r="H12" s="16">
        <v>78.77</v>
      </c>
      <c r="I12" s="18">
        <f t="shared" si="0"/>
        <v>20637.739999999998</v>
      </c>
      <c r="J12" s="17">
        <f t="shared" si="1"/>
        <v>24352.533199999998</v>
      </c>
      <c r="K12" s="2"/>
    </row>
    <row r="13" spans="1:11" ht="55.9" customHeight="1">
      <c r="A13" s="11">
        <v>5</v>
      </c>
      <c r="B13" s="12" t="s">
        <v>17</v>
      </c>
      <c r="C13" s="13" t="s">
        <v>18</v>
      </c>
      <c r="D13" s="13"/>
      <c r="E13" s="13" t="s">
        <v>19</v>
      </c>
      <c r="F13" s="14" t="s">
        <v>12</v>
      </c>
      <c r="G13" s="15">
        <v>980</v>
      </c>
      <c r="H13" s="16">
        <v>138.68</v>
      </c>
      <c r="I13" s="18">
        <f t="shared" si="0"/>
        <v>135906.4</v>
      </c>
      <c r="J13" s="17">
        <f t="shared" si="1"/>
        <v>160369.552</v>
      </c>
      <c r="K13" s="2"/>
    </row>
    <row r="14" spans="1:11" ht="30" customHeight="1">
      <c r="A14" s="11">
        <v>6</v>
      </c>
      <c r="B14" s="12" t="s">
        <v>20</v>
      </c>
      <c r="C14" s="13" t="s">
        <v>21</v>
      </c>
      <c r="D14" s="13"/>
      <c r="E14" s="13"/>
      <c r="F14" s="14" t="s">
        <v>12</v>
      </c>
      <c r="G14" s="15">
        <v>150</v>
      </c>
      <c r="H14" s="16">
        <v>22.27</v>
      </c>
      <c r="I14" s="18">
        <f t="shared" si="0"/>
        <v>3340.5</v>
      </c>
      <c r="J14" s="17">
        <f t="shared" si="1"/>
        <v>3941.79</v>
      </c>
      <c r="K14" s="2"/>
    </row>
    <row r="15" spans="1:11" ht="27" customHeight="1">
      <c r="A15" s="20">
        <v>7</v>
      </c>
      <c r="B15" s="12" t="s">
        <v>22</v>
      </c>
      <c r="C15" s="21" t="s">
        <v>23</v>
      </c>
      <c r="D15" s="21"/>
      <c r="E15" s="21" t="s">
        <v>24</v>
      </c>
      <c r="F15" s="14" t="s">
        <v>12</v>
      </c>
      <c r="G15" s="15">
        <v>50</v>
      </c>
      <c r="H15" s="16">
        <v>22.68</v>
      </c>
      <c r="I15" s="18">
        <f t="shared" si="0"/>
        <v>1134</v>
      </c>
      <c r="J15" s="17">
        <f t="shared" si="1"/>
        <v>1338.12</v>
      </c>
      <c r="K15" s="2"/>
    </row>
    <row r="16" spans="1:11" ht="15.75">
      <c r="A16" s="20">
        <v>8</v>
      </c>
      <c r="B16" s="12" t="s">
        <v>25</v>
      </c>
      <c r="C16" s="22"/>
      <c r="D16" s="23"/>
      <c r="E16" s="23" t="s">
        <v>26</v>
      </c>
      <c r="F16" s="14" t="s">
        <v>12</v>
      </c>
      <c r="G16" s="15">
        <v>50</v>
      </c>
      <c r="H16" s="16">
        <v>801.82</v>
      </c>
      <c r="I16" s="18">
        <f t="shared" si="0"/>
        <v>40091</v>
      </c>
      <c r="J16" s="17">
        <f t="shared" si="1"/>
        <v>47307.38</v>
      </c>
      <c r="K16" s="2"/>
    </row>
    <row r="17" spans="1:11" ht="25.5">
      <c r="A17" s="25">
        <v>9</v>
      </c>
      <c r="B17" s="12" t="s">
        <v>27</v>
      </c>
      <c r="C17" s="13" t="s">
        <v>28</v>
      </c>
      <c r="D17" s="26"/>
      <c r="E17" s="13" t="s">
        <v>29</v>
      </c>
      <c r="F17" s="14" t="s">
        <v>12</v>
      </c>
      <c r="G17" s="15">
        <v>5</v>
      </c>
      <c r="H17" s="16">
        <v>1045.45</v>
      </c>
      <c r="I17" s="18">
        <f t="shared" si="0"/>
        <v>5227.25</v>
      </c>
      <c r="J17" s="17">
        <f t="shared" si="1"/>
        <v>6168.1549999999997</v>
      </c>
      <c r="K17" s="2"/>
    </row>
    <row r="18" spans="1:11" ht="27.6" customHeight="1">
      <c r="A18" s="27">
        <v>10</v>
      </c>
      <c r="B18" s="12" t="s">
        <v>27</v>
      </c>
      <c r="C18" s="21"/>
      <c r="D18" s="21"/>
      <c r="E18" s="21" t="s">
        <v>30</v>
      </c>
      <c r="F18" s="14" t="s">
        <v>12</v>
      </c>
      <c r="G18" s="15">
        <v>700</v>
      </c>
      <c r="H18" s="16">
        <v>559.66999999999996</v>
      </c>
      <c r="I18" s="18">
        <f t="shared" si="0"/>
        <v>391769</v>
      </c>
      <c r="J18" s="17">
        <f t="shared" si="1"/>
        <v>462287.42</v>
      </c>
      <c r="K18" s="2"/>
    </row>
    <row r="19" spans="1:11" ht="25.5">
      <c r="A19" s="27">
        <v>11</v>
      </c>
      <c r="B19" s="12" t="s">
        <v>31</v>
      </c>
      <c r="C19" s="21"/>
      <c r="D19" s="21" t="s">
        <v>32</v>
      </c>
      <c r="E19" s="21" t="s">
        <v>33</v>
      </c>
      <c r="F19" s="14" t="s">
        <v>12</v>
      </c>
      <c r="G19" s="15">
        <v>150</v>
      </c>
      <c r="H19" s="16">
        <v>28.64</v>
      </c>
      <c r="I19" s="18">
        <f t="shared" si="0"/>
        <v>4296</v>
      </c>
      <c r="J19" s="17">
        <f t="shared" si="1"/>
        <v>5069.28</v>
      </c>
      <c r="K19" s="2"/>
    </row>
    <row r="20" spans="1:11" s="19" customFormat="1" ht="25.5">
      <c r="A20" s="28">
        <v>12</v>
      </c>
      <c r="B20" s="12" t="s">
        <v>34</v>
      </c>
      <c r="C20" s="29" t="s">
        <v>35</v>
      </c>
      <c r="D20" s="29"/>
      <c r="E20" s="29"/>
      <c r="F20" s="14" t="s">
        <v>12</v>
      </c>
      <c r="G20" s="15">
        <v>400</v>
      </c>
      <c r="H20" s="16">
        <v>150.59</v>
      </c>
      <c r="I20" s="18">
        <f t="shared" si="0"/>
        <v>60236</v>
      </c>
      <c r="J20" s="17">
        <f t="shared" si="1"/>
        <v>71078.48</v>
      </c>
    </row>
    <row r="21" spans="1:11" s="157" customFormat="1" ht="18.75" customHeight="1">
      <c r="A21" s="28">
        <v>13</v>
      </c>
      <c r="B21" s="12" t="s">
        <v>36</v>
      </c>
      <c r="C21" s="31"/>
      <c r="D21" s="29"/>
      <c r="E21" s="29" t="s">
        <v>33</v>
      </c>
      <c r="F21" s="14" t="s">
        <v>12</v>
      </c>
      <c r="G21" s="15">
        <v>450</v>
      </c>
      <c r="H21" s="16">
        <v>14.24</v>
      </c>
      <c r="I21" s="18">
        <f t="shared" si="0"/>
        <v>6408</v>
      </c>
      <c r="J21" s="17">
        <f t="shared" si="1"/>
        <v>7561.44</v>
      </c>
      <c r="K21" s="155"/>
    </row>
    <row r="22" spans="1:11" s="30" customFormat="1" ht="51">
      <c r="A22" s="28">
        <v>14</v>
      </c>
      <c r="B22" s="12" t="s">
        <v>37</v>
      </c>
      <c r="C22" s="31"/>
      <c r="D22" s="29"/>
      <c r="E22" s="29" t="s">
        <v>33</v>
      </c>
      <c r="F22" s="14" t="s">
        <v>12</v>
      </c>
      <c r="G22" s="15">
        <v>350</v>
      </c>
      <c r="H22" s="16">
        <v>145.94999999999999</v>
      </c>
      <c r="I22" s="18">
        <f t="shared" si="0"/>
        <v>51082.499999999993</v>
      </c>
      <c r="J22" s="17">
        <f t="shared" si="1"/>
        <v>60277.349999999991</v>
      </c>
      <c r="K22" s="54"/>
    </row>
    <row r="23" spans="1:11" s="30" customFormat="1" ht="25.5">
      <c r="A23" s="42">
        <v>15</v>
      </c>
      <c r="B23" s="12" t="s">
        <v>38</v>
      </c>
      <c r="C23" s="21"/>
      <c r="D23" s="21"/>
      <c r="E23" s="21" t="s">
        <v>33</v>
      </c>
      <c r="F23" s="14" t="s">
        <v>12</v>
      </c>
      <c r="G23" s="15">
        <v>1500</v>
      </c>
      <c r="H23" s="16">
        <v>69.069999999999993</v>
      </c>
      <c r="I23" s="18">
        <f t="shared" si="0"/>
        <v>103604.99999999999</v>
      </c>
      <c r="J23" s="17">
        <f t="shared" si="1"/>
        <v>122253.89999999998</v>
      </c>
      <c r="K23" s="54"/>
    </row>
    <row r="24" spans="1:11" ht="25.5">
      <c r="A24" s="32">
        <v>16</v>
      </c>
      <c r="B24" s="12" t="s">
        <v>39</v>
      </c>
      <c r="C24" s="21" t="s">
        <v>40</v>
      </c>
      <c r="D24" s="33"/>
      <c r="E24" s="33"/>
      <c r="F24" s="14" t="s">
        <v>12</v>
      </c>
      <c r="G24" s="15">
        <v>345</v>
      </c>
      <c r="H24" s="16">
        <v>1988.14</v>
      </c>
      <c r="I24" s="18">
        <f t="shared" si="0"/>
        <v>685908.3</v>
      </c>
      <c r="J24" s="17">
        <f t="shared" si="1"/>
        <v>809371.79399999999</v>
      </c>
    </row>
    <row r="25" spans="1:11" ht="25.5">
      <c r="A25" s="34">
        <v>17</v>
      </c>
      <c r="B25" s="12" t="s">
        <v>41</v>
      </c>
      <c r="C25" s="21" t="s">
        <v>42</v>
      </c>
      <c r="D25" s="35"/>
      <c r="E25" s="35"/>
      <c r="F25" s="14" t="s">
        <v>12</v>
      </c>
      <c r="G25" s="15">
        <v>350</v>
      </c>
      <c r="H25" s="16">
        <v>318.18</v>
      </c>
      <c r="I25" s="18">
        <f t="shared" si="0"/>
        <v>111363</v>
      </c>
      <c r="J25" s="17">
        <f t="shared" si="1"/>
        <v>131408.34</v>
      </c>
    </row>
    <row r="26" spans="1:11" ht="25.5">
      <c r="A26" s="36">
        <v>18</v>
      </c>
      <c r="B26" s="12" t="s">
        <v>41</v>
      </c>
      <c r="C26" s="21" t="s">
        <v>43</v>
      </c>
      <c r="D26" s="21"/>
      <c r="E26" s="21"/>
      <c r="F26" s="14" t="s">
        <v>12</v>
      </c>
      <c r="G26" s="15">
        <v>680</v>
      </c>
      <c r="H26" s="16">
        <v>54.55</v>
      </c>
      <c r="I26" s="18">
        <f t="shared" si="0"/>
        <v>37094</v>
      </c>
      <c r="J26" s="17">
        <f t="shared" si="1"/>
        <v>43770.92</v>
      </c>
    </row>
    <row r="27" spans="1:11">
      <c r="A27" s="37">
        <v>19</v>
      </c>
      <c r="B27" s="12" t="s">
        <v>44</v>
      </c>
      <c r="C27" s="21" t="s">
        <v>45</v>
      </c>
      <c r="D27" s="35"/>
      <c r="E27" s="35"/>
      <c r="F27" s="14" t="s">
        <v>12</v>
      </c>
      <c r="G27" s="15">
        <v>300</v>
      </c>
      <c r="H27" s="16">
        <v>54.55</v>
      </c>
      <c r="I27" s="18">
        <f t="shared" si="0"/>
        <v>16365</v>
      </c>
      <c r="J27" s="17">
        <f t="shared" si="1"/>
        <v>19310.7</v>
      </c>
    </row>
    <row r="28" spans="1:11">
      <c r="A28" s="42">
        <v>20</v>
      </c>
      <c r="B28" s="12" t="s">
        <v>44</v>
      </c>
      <c r="C28" s="21" t="s">
        <v>46</v>
      </c>
      <c r="D28" s="21"/>
      <c r="E28" s="21"/>
      <c r="F28" s="14" t="s">
        <v>12</v>
      </c>
      <c r="G28" s="15">
        <v>200</v>
      </c>
      <c r="H28" s="16">
        <v>4.55</v>
      </c>
      <c r="I28" s="18">
        <f t="shared" si="0"/>
        <v>910</v>
      </c>
      <c r="J28" s="17">
        <f t="shared" si="1"/>
        <v>1073.8</v>
      </c>
    </row>
    <row r="29" spans="1:11">
      <c r="A29" s="42">
        <v>21</v>
      </c>
      <c r="B29" s="12" t="s">
        <v>47</v>
      </c>
      <c r="C29" s="21"/>
      <c r="D29" s="21"/>
      <c r="E29" s="21" t="s">
        <v>48</v>
      </c>
      <c r="F29" s="14" t="s">
        <v>12</v>
      </c>
      <c r="G29" s="15">
        <v>350</v>
      </c>
      <c r="H29" s="16">
        <v>23.98</v>
      </c>
      <c r="I29" s="18">
        <f t="shared" si="0"/>
        <v>8393</v>
      </c>
      <c r="J29" s="17">
        <f t="shared" si="1"/>
        <v>9903.74</v>
      </c>
    </row>
    <row r="30" spans="1:11">
      <c r="A30" s="42">
        <v>22</v>
      </c>
      <c r="B30" s="12" t="s">
        <v>49</v>
      </c>
      <c r="C30" s="21" t="s">
        <v>50</v>
      </c>
      <c r="D30" s="21"/>
      <c r="E30" s="21"/>
      <c r="F30" s="14" t="s">
        <v>12</v>
      </c>
      <c r="G30" s="15">
        <v>1500</v>
      </c>
      <c r="H30" s="16">
        <v>9.27</v>
      </c>
      <c r="I30" s="18">
        <f t="shared" si="0"/>
        <v>13905</v>
      </c>
      <c r="J30" s="17">
        <f t="shared" si="1"/>
        <v>16407.899999999998</v>
      </c>
    </row>
    <row r="31" spans="1:11">
      <c r="A31" s="42">
        <v>23</v>
      </c>
      <c r="B31" s="12" t="s">
        <v>51</v>
      </c>
      <c r="C31" s="21" t="s">
        <v>52</v>
      </c>
      <c r="D31" s="21"/>
      <c r="E31" s="21" t="s">
        <v>53</v>
      </c>
      <c r="F31" s="14" t="s">
        <v>12</v>
      </c>
      <c r="G31" s="15">
        <v>10800</v>
      </c>
      <c r="H31" s="16">
        <v>33.14</v>
      </c>
      <c r="I31" s="18">
        <f t="shared" si="0"/>
        <v>357912</v>
      </c>
      <c r="J31" s="17">
        <f t="shared" si="1"/>
        <v>422336.16</v>
      </c>
    </row>
    <row r="32" spans="1:11">
      <c r="A32" s="42">
        <v>24</v>
      </c>
      <c r="B32" s="12" t="s">
        <v>54</v>
      </c>
      <c r="C32" s="21" t="s">
        <v>55</v>
      </c>
      <c r="D32" s="21"/>
      <c r="E32" s="21" t="s">
        <v>56</v>
      </c>
      <c r="F32" s="14" t="s">
        <v>12</v>
      </c>
      <c r="G32" s="15">
        <v>3100</v>
      </c>
      <c r="H32" s="16">
        <v>35.229999999999997</v>
      </c>
      <c r="I32" s="18">
        <f t="shared" si="0"/>
        <v>109212.99999999999</v>
      </c>
      <c r="J32" s="17">
        <f t="shared" si="1"/>
        <v>128871.33999999998</v>
      </c>
    </row>
    <row r="33" spans="1:10">
      <c r="A33" s="42">
        <v>25</v>
      </c>
      <c r="B33" s="12" t="s">
        <v>57</v>
      </c>
      <c r="C33" s="21" t="s">
        <v>58</v>
      </c>
      <c r="D33" s="21"/>
      <c r="E33" s="21" t="s">
        <v>59</v>
      </c>
      <c r="F33" s="14" t="s">
        <v>12</v>
      </c>
      <c r="G33" s="15">
        <v>150</v>
      </c>
      <c r="H33" s="16">
        <v>168.64</v>
      </c>
      <c r="I33" s="18">
        <f t="shared" si="0"/>
        <v>25295.999999999996</v>
      </c>
      <c r="J33" s="17">
        <f t="shared" si="1"/>
        <v>29849.279999999995</v>
      </c>
    </row>
    <row r="34" spans="1:10">
      <c r="A34" s="42">
        <v>26</v>
      </c>
      <c r="B34" s="12" t="s">
        <v>57</v>
      </c>
      <c r="C34" s="21" t="s">
        <v>60</v>
      </c>
      <c r="D34" s="21"/>
      <c r="E34" s="21" t="s">
        <v>61</v>
      </c>
      <c r="F34" s="14" t="s">
        <v>12</v>
      </c>
      <c r="G34" s="15">
        <v>150</v>
      </c>
      <c r="H34" s="16">
        <v>229.71</v>
      </c>
      <c r="I34" s="18">
        <f t="shared" si="0"/>
        <v>34456.5</v>
      </c>
      <c r="J34" s="17">
        <f t="shared" si="1"/>
        <v>40658.67</v>
      </c>
    </row>
    <row r="35" spans="1:10">
      <c r="A35" s="42">
        <v>27</v>
      </c>
      <c r="B35" s="12" t="s">
        <v>62</v>
      </c>
      <c r="C35" s="21"/>
      <c r="D35" s="21"/>
      <c r="E35" s="21" t="s">
        <v>63</v>
      </c>
      <c r="F35" s="14" t="s">
        <v>12</v>
      </c>
      <c r="G35" s="15">
        <v>250</v>
      </c>
      <c r="H35" s="16">
        <v>16.12</v>
      </c>
      <c r="I35" s="18">
        <f t="shared" si="0"/>
        <v>4030.0000000000005</v>
      </c>
      <c r="J35" s="17">
        <f t="shared" si="1"/>
        <v>4755.4000000000005</v>
      </c>
    </row>
    <row r="36" spans="1:10">
      <c r="A36" s="42">
        <v>28</v>
      </c>
      <c r="B36" s="12" t="s">
        <v>64</v>
      </c>
      <c r="C36" s="21"/>
      <c r="D36" s="21"/>
      <c r="E36" s="21" t="s">
        <v>65</v>
      </c>
      <c r="F36" s="14" t="s">
        <v>12</v>
      </c>
      <c r="G36" s="15">
        <v>280</v>
      </c>
      <c r="H36" s="16">
        <v>5.65</v>
      </c>
      <c r="I36" s="18">
        <f t="shared" si="0"/>
        <v>1582</v>
      </c>
      <c r="J36" s="17">
        <f t="shared" si="1"/>
        <v>1866.76</v>
      </c>
    </row>
    <row r="37" spans="1:10">
      <c r="A37" s="42">
        <v>29</v>
      </c>
      <c r="B37" s="12" t="s">
        <v>62</v>
      </c>
      <c r="C37" s="21" t="s">
        <v>66</v>
      </c>
      <c r="D37" s="21"/>
      <c r="E37" s="21" t="s">
        <v>67</v>
      </c>
      <c r="F37" s="14" t="s">
        <v>12</v>
      </c>
      <c r="G37" s="15">
        <v>75</v>
      </c>
      <c r="H37" s="16">
        <v>386.36</v>
      </c>
      <c r="I37" s="18">
        <f t="shared" si="0"/>
        <v>28977</v>
      </c>
      <c r="J37" s="17">
        <f t="shared" si="1"/>
        <v>34192.86</v>
      </c>
    </row>
    <row r="38" spans="1:10" ht="38.25">
      <c r="A38" s="42">
        <v>30</v>
      </c>
      <c r="B38" s="12" t="s">
        <v>68</v>
      </c>
      <c r="C38" s="21" t="s">
        <v>69</v>
      </c>
      <c r="D38" s="21"/>
      <c r="E38" s="21" t="s">
        <v>70</v>
      </c>
      <c r="F38" s="14" t="s">
        <v>12</v>
      </c>
      <c r="G38" s="15">
        <v>145</v>
      </c>
      <c r="H38" s="16">
        <v>139.09</v>
      </c>
      <c r="I38" s="18">
        <f t="shared" si="0"/>
        <v>20168.05</v>
      </c>
      <c r="J38" s="17">
        <f t="shared" si="1"/>
        <v>23798.298999999999</v>
      </c>
    </row>
    <row r="39" spans="1:10" ht="38.25">
      <c r="A39" s="42">
        <v>31</v>
      </c>
      <c r="B39" s="12" t="s">
        <v>71</v>
      </c>
      <c r="C39" s="21" t="s">
        <v>72</v>
      </c>
      <c r="D39" s="21"/>
      <c r="E39" s="21" t="s">
        <v>73</v>
      </c>
      <c r="F39" s="14" t="s">
        <v>12</v>
      </c>
      <c r="G39" s="15">
        <v>150</v>
      </c>
      <c r="H39" s="16">
        <v>16.04</v>
      </c>
      <c r="I39" s="18">
        <f t="shared" si="0"/>
        <v>2406</v>
      </c>
      <c r="J39" s="17">
        <f t="shared" si="1"/>
        <v>2839.08</v>
      </c>
    </row>
    <row r="40" spans="1:10" ht="51">
      <c r="A40" s="42">
        <v>32</v>
      </c>
      <c r="B40" s="12" t="s">
        <v>74</v>
      </c>
      <c r="C40" s="21" t="s">
        <v>75</v>
      </c>
      <c r="D40" s="21"/>
      <c r="E40" s="21" t="s">
        <v>76</v>
      </c>
      <c r="F40" s="14" t="s">
        <v>12</v>
      </c>
      <c r="G40" s="15">
        <v>140</v>
      </c>
      <c r="H40" s="16">
        <v>53.75</v>
      </c>
      <c r="I40" s="18">
        <f t="shared" si="0"/>
        <v>7525</v>
      </c>
      <c r="J40" s="17">
        <f t="shared" si="1"/>
        <v>8879.5</v>
      </c>
    </row>
    <row r="41" spans="1:10">
      <c r="A41" s="42">
        <v>33</v>
      </c>
      <c r="B41" s="12" t="s">
        <v>77</v>
      </c>
      <c r="C41" s="21"/>
      <c r="D41" s="21" t="s">
        <v>78</v>
      </c>
      <c r="E41" s="21" t="s">
        <v>79</v>
      </c>
      <c r="F41" s="14" t="s">
        <v>12</v>
      </c>
      <c r="G41" s="15">
        <v>150</v>
      </c>
      <c r="H41" s="16">
        <v>312.02</v>
      </c>
      <c r="I41" s="18">
        <f t="shared" si="0"/>
        <v>46803</v>
      </c>
      <c r="J41" s="17">
        <f t="shared" si="1"/>
        <v>55227.539999999994</v>
      </c>
    </row>
    <row r="42" spans="1:10">
      <c r="A42" s="42">
        <v>34</v>
      </c>
      <c r="B42" s="12" t="s">
        <v>80</v>
      </c>
      <c r="C42" s="21"/>
      <c r="D42" s="21"/>
      <c r="E42" s="21" t="s">
        <v>81</v>
      </c>
      <c r="F42" s="14" t="s">
        <v>12</v>
      </c>
      <c r="G42" s="15">
        <v>400</v>
      </c>
      <c r="H42" s="16">
        <v>6.59</v>
      </c>
      <c r="I42" s="18">
        <f t="shared" si="0"/>
        <v>2636</v>
      </c>
      <c r="J42" s="17">
        <f t="shared" si="1"/>
        <v>3110.48</v>
      </c>
    </row>
    <row r="43" spans="1:10">
      <c r="A43" s="42">
        <v>35</v>
      </c>
      <c r="B43" s="12" t="s">
        <v>82</v>
      </c>
      <c r="C43" s="21"/>
      <c r="D43" s="21"/>
      <c r="E43" s="21" t="s">
        <v>83</v>
      </c>
      <c r="F43" s="14" t="s">
        <v>12</v>
      </c>
      <c r="G43" s="15">
        <v>50</v>
      </c>
      <c r="H43" s="16">
        <v>43.27</v>
      </c>
      <c r="I43" s="18">
        <f t="shared" si="0"/>
        <v>2163.5</v>
      </c>
      <c r="J43" s="17">
        <f t="shared" si="1"/>
        <v>2552.9299999999998</v>
      </c>
    </row>
    <row r="44" spans="1:10">
      <c r="A44" s="42">
        <v>36</v>
      </c>
      <c r="B44" s="12" t="s">
        <v>80</v>
      </c>
      <c r="C44" s="21"/>
      <c r="D44" s="21"/>
      <c r="E44" s="21" t="s">
        <v>84</v>
      </c>
      <c r="F44" s="14" t="s">
        <v>12</v>
      </c>
      <c r="G44" s="15">
        <v>135</v>
      </c>
      <c r="H44" s="16">
        <v>163.63999999999999</v>
      </c>
      <c r="I44" s="18">
        <f t="shared" si="0"/>
        <v>22091.399999999998</v>
      </c>
      <c r="J44" s="17">
        <f t="shared" si="1"/>
        <v>26067.851999999995</v>
      </c>
    </row>
    <row r="45" spans="1:10">
      <c r="A45" s="42">
        <v>37</v>
      </c>
      <c r="B45" s="12" t="s">
        <v>80</v>
      </c>
      <c r="C45" s="21"/>
      <c r="D45" s="21"/>
      <c r="E45" s="21" t="s">
        <v>85</v>
      </c>
      <c r="F45" s="14" t="s">
        <v>12</v>
      </c>
      <c r="G45" s="15">
        <v>100</v>
      </c>
      <c r="H45" s="16">
        <v>16.36</v>
      </c>
      <c r="I45" s="18">
        <f t="shared" si="0"/>
        <v>1636</v>
      </c>
      <c r="J45" s="17">
        <f t="shared" si="1"/>
        <v>1930.4799999999998</v>
      </c>
    </row>
    <row r="46" spans="1:10">
      <c r="A46" s="42">
        <v>38</v>
      </c>
      <c r="B46" s="12" t="s">
        <v>80</v>
      </c>
      <c r="C46" s="21"/>
      <c r="D46" s="21"/>
      <c r="E46" s="21" t="s">
        <v>86</v>
      </c>
      <c r="F46" s="14" t="s">
        <v>12</v>
      </c>
      <c r="G46" s="15">
        <v>100</v>
      </c>
      <c r="H46" s="16">
        <v>17.91</v>
      </c>
      <c r="I46" s="18">
        <f t="shared" si="0"/>
        <v>1791</v>
      </c>
      <c r="J46" s="17">
        <f t="shared" si="1"/>
        <v>2113.38</v>
      </c>
    </row>
    <row r="47" spans="1:10">
      <c r="A47" s="42">
        <v>39</v>
      </c>
      <c r="B47" s="12" t="s">
        <v>87</v>
      </c>
      <c r="C47" s="21" t="s">
        <v>88</v>
      </c>
      <c r="D47" s="21"/>
      <c r="E47" s="21" t="s">
        <v>89</v>
      </c>
      <c r="F47" s="14" t="s">
        <v>12</v>
      </c>
      <c r="G47" s="15">
        <v>100</v>
      </c>
      <c r="H47" s="16">
        <v>53.18</v>
      </c>
      <c r="I47" s="18">
        <f t="shared" si="0"/>
        <v>5318</v>
      </c>
      <c r="J47" s="17">
        <f t="shared" si="1"/>
        <v>6275.24</v>
      </c>
    </row>
    <row r="48" spans="1:10" ht="25.5">
      <c r="A48" s="42">
        <v>40</v>
      </c>
      <c r="B48" s="12" t="s">
        <v>90</v>
      </c>
      <c r="C48" s="21"/>
      <c r="D48" s="21"/>
      <c r="E48" s="21"/>
      <c r="F48" s="14" t="s">
        <v>12</v>
      </c>
      <c r="G48" s="15">
        <v>260</v>
      </c>
      <c r="H48" s="16">
        <v>225.91</v>
      </c>
      <c r="I48" s="18">
        <f t="shared" si="0"/>
        <v>58736.6</v>
      </c>
      <c r="J48" s="17">
        <f t="shared" si="1"/>
        <v>69309.187999999995</v>
      </c>
    </row>
    <row r="49" spans="1:10">
      <c r="A49" s="42">
        <v>41</v>
      </c>
      <c r="B49" s="12" t="s">
        <v>91</v>
      </c>
      <c r="C49" s="21" t="s">
        <v>92</v>
      </c>
      <c r="D49" s="21"/>
      <c r="E49" s="21"/>
      <c r="F49" s="14" t="s">
        <v>12</v>
      </c>
      <c r="G49" s="15">
        <v>100</v>
      </c>
      <c r="H49" s="16">
        <v>76.36</v>
      </c>
      <c r="I49" s="18">
        <f t="shared" si="0"/>
        <v>7636</v>
      </c>
      <c r="J49" s="17">
        <f t="shared" si="1"/>
        <v>9010.48</v>
      </c>
    </row>
    <row r="50" spans="1:10">
      <c r="A50" s="42">
        <v>42</v>
      </c>
      <c r="B50" s="12" t="s">
        <v>93</v>
      </c>
      <c r="C50" s="21" t="s">
        <v>94</v>
      </c>
      <c r="D50" s="21"/>
      <c r="E50" s="21"/>
      <c r="F50" s="14" t="s">
        <v>12</v>
      </c>
      <c r="G50" s="15">
        <v>150</v>
      </c>
      <c r="H50" s="16">
        <v>180.08</v>
      </c>
      <c r="I50" s="18">
        <f t="shared" si="0"/>
        <v>27012.000000000004</v>
      </c>
      <c r="J50" s="17">
        <f t="shared" si="1"/>
        <v>31874.160000000003</v>
      </c>
    </row>
    <row r="51" spans="1:10">
      <c r="A51" s="42">
        <v>43</v>
      </c>
      <c r="B51" s="12" t="s">
        <v>91</v>
      </c>
      <c r="C51" s="21" t="s">
        <v>95</v>
      </c>
      <c r="D51" s="21"/>
      <c r="E51" s="21"/>
      <c r="F51" s="14" t="s">
        <v>12</v>
      </c>
      <c r="G51" s="15">
        <v>100</v>
      </c>
      <c r="H51" s="16">
        <v>22.18</v>
      </c>
      <c r="I51" s="18">
        <f t="shared" si="0"/>
        <v>2218</v>
      </c>
      <c r="J51" s="17">
        <f t="shared" si="1"/>
        <v>2617.2399999999998</v>
      </c>
    </row>
    <row r="52" spans="1:10">
      <c r="A52" s="42">
        <v>44</v>
      </c>
      <c r="B52" s="12" t="s">
        <v>91</v>
      </c>
      <c r="C52" s="21" t="s">
        <v>96</v>
      </c>
      <c r="D52" s="21"/>
      <c r="E52" s="21"/>
      <c r="F52" s="14" t="s">
        <v>12</v>
      </c>
      <c r="G52" s="15">
        <v>100</v>
      </c>
      <c r="H52" s="16">
        <v>22.55</v>
      </c>
      <c r="I52" s="18">
        <f t="shared" si="0"/>
        <v>2255</v>
      </c>
      <c r="J52" s="17">
        <f t="shared" si="1"/>
        <v>2660.8999999999996</v>
      </c>
    </row>
    <row r="53" spans="1:10">
      <c r="A53" s="42">
        <v>45</v>
      </c>
      <c r="B53" s="12" t="s">
        <v>93</v>
      </c>
      <c r="C53" s="21" t="s">
        <v>97</v>
      </c>
      <c r="D53" s="21"/>
      <c r="E53" s="21"/>
      <c r="F53" s="14" t="s">
        <v>12</v>
      </c>
      <c r="G53" s="15">
        <v>100</v>
      </c>
      <c r="H53" s="16">
        <v>33.659999999999997</v>
      </c>
      <c r="I53" s="18">
        <f t="shared" si="0"/>
        <v>3365.9999999999995</v>
      </c>
      <c r="J53" s="17">
        <f t="shared" si="1"/>
        <v>3971.8799999999992</v>
      </c>
    </row>
    <row r="54" spans="1:10">
      <c r="A54" s="42">
        <v>46</v>
      </c>
      <c r="B54" s="12" t="s">
        <v>93</v>
      </c>
      <c r="C54" s="21" t="s">
        <v>98</v>
      </c>
      <c r="D54" s="21"/>
      <c r="E54" s="21"/>
      <c r="F54" s="14" t="s">
        <v>12</v>
      </c>
      <c r="G54" s="15">
        <v>150</v>
      </c>
      <c r="H54" s="16">
        <v>33.659999999999997</v>
      </c>
      <c r="I54" s="18">
        <f t="shared" si="0"/>
        <v>5048.9999999999991</v>
      </c>
      <c r="J54" s="17">
        <f t="shared" si="1"/>
        <v>5957.8199999999988</v>
      </c>
    </row>
    <row r="55" spans="1:10">
      <c r="A55" s="42">
        <v>47</v>
      </c>
      <c r="B55" s="12" t="s">
        <v>93</v>
      </c>
      <c r="C55" s="21" t="s">
        <v>99</v>
      </c>
      <c r="D55" s="21"/>
      <c r="E55" s="21"/>
      <c r="F55" s="14" t="s">
        <v>12</v>
      </c>
      <c r="G55" s="15">
        <v>45</v>
      </c>
      <c r="H55" s="16">
        <v>68.180000000000007</v>
      </c>
      <c r="I55" s="18">
        <f t="shared" si="0"/>
        <v>3068.1000000000004</v>
      </c>
      <c r="J55" s="17">
        <f t="shared" si="1"/>
        <v>3620.3580000000002</v>
      </c>
    </row>
    <row r="56" spans="1:10" ht="25.5">
      <c r="A56" s="42">
        <v>48</v>
      </c>
      <c r="B56" s="12" t="s">
        <v>100</v>
      </c>
      <c r="C56" s="21"/>
      <c r="D56" s="21"/>
      <c r="E56" s="21" t="s">
        <v>101</v>
      </c>
      <c r="F56" s="14" t="s">
        <v>12</v>
      </c>
      <c r="G56" s="15">
        <v>700</v>
      </c>
      <c r="H56" s="16">
        <v>44.64</v>
      </c>
      <c r="I56" s="18">
        <f t="shared" si="0"/>
        <v>31248</v>
      </c>
      <c r="J56" s="17">
        <f t="shared" si="1"/>
        <v>36872.639999999999</v>
      </c>
    </row>
    <row r="57" spans="1:10">
      <c r="A57" s="42">
        <v>49</v>
      </c>
      <c r="B57" s="12" t="s">
        <v>102</v>
      </c>
      <c r="C57" s="21" t="s">
        <v>103</v>
      </c>
      <c r="D57" s="21" t="s">
        <v>32</v>
      </c>
      <c r="E57" s="21" t="s">
        <v>104</v>
      </c>
      <c r="F57" s="14" t="s">
        <v>12</v>
      </c>
      <c r="G57" s="15">
        <v>120</v>
      </c>
      <c r="H57" s="16">
        <v>8294.73</v>
      </c>
      <c r="I57" s="18">
        <f t="shared" si="0"/>
        <v>995367.6</v>
      </c>
      <c r="J57" s="17">
        <f t="shared" si="1"/>
        <v>1174533.7679999999</v>
      </c>
    </row>
    <row r="58" spans="1:10">
      <c r="A58" s="42">
        <v>50</v>
      </c>
      <c r="B58" s="12" t="s">
        <v>105</v>
      </c>
      <c r="C58" s="21" t="s">
        <v>106</v>
      </c>
      <c r="D58" s="21"/>
      <c r="E58" s="21" t="s">
        <v>107</v>
      </c>
      <c r="F58" s="14" t="s">
        <v>12</v>
      </c>
      <c r="G58" s="15">
        <v>5</v>
      </c>
      <c r="H58" s="16">
        <v>11500</v>
      </c>
      <c r="I58" s="18">
        <f t="shared" si="0"/>
        <v>57500</v>
      </c>
      <c r="J58" s="17">
        <f t="shared" si="1"/>
        <v>67850</v>
      </c>
    </row>
    <row r="59" spans="1:10">
      <c r="A59" s="42">
        <v>51</v>
      </c>
      <c r="B59" s="12" t="s">
        <v>108</v>
      </c>
      <c r="C59" s="21" t="s">
        <v>109</v>
      </c>
      <c r="D59" s="21"/>
      <c r="E59" s="21"/>
      <c r="F59" s="14" t="s">
        <v>12</v>
      </c>
      <c r="G59" s="15">
        <v>250</v>
      </c>
      <c r="H59" s="16">
        <v>60.91</v>
      </c>
      <c r="I59" s="18">
        <f t="shared" si="0"/>
        <v>15227.5</v>
      </c>
      <c r="J59" s="17">
        <f t="shared" si="1"/>
        <v>17968.45</v>
      </c>
    </row>
    <row r="60" spans="1:10">
      <c r="A60" s="42">
        <v>52</v>
      </c>
      <c r="B60" s="12" t="s">
        <v>110</v>
      </c>
      <c r="C60" s="21" t="s">
        <v>111</v>
      </c>
      <c r="D60" s="21"/>
      <c r="E60" s="21"/>
      <c r="F60" s="14" t="s">
        <v>12</v>
      </c>
      <c r="G60" s="15">
        <v>150</v>
      </c>
      <c r="H60" s="16">
        <v>27.27</v>
      </c>
      <c r="I60" s="18">
        <f t="shared" si="0"/>
        <v>4090.5</v>
      </c>
      <c r="J60" s="17">
        <f t="shared" si="1"/>
        <v>4826.79</v>
      </c>
    </row>
    <row r="61" spans="1:10">
      <c r="A61" s="42">
        <v>53</v>
      </c>
      <c r="B61" s="12" t="s">
        <v>112</v>
      </c>
      <c r="C61" s="21" t="s">
        <v>113</v>
      </c>
      <c r="D61" s="21"/>
      <c r="E61" s="21" t="s">
        <v>114</v>
      </c>
      <c r="F61" s="14" t="s">
        <v>12</v>
      </c>
      <c r="G61" s="15">
        <v>50</v>
      </c>
      <c r="H61" s="16">
        <v>1772.73</v>
      </c>
      <c r="I61" s="18">
        <f t="shared" si="0"/>
        <v>88636.5</v>
      </c>
      <c r="J61" s="17">
        <f t="shared" si="1"/>
        <v>104591.06999999999</v>
      </c>
    </row>
    <row r="62" spans="1:10">
      <c r="A62" s="42">
        <v>54</v>
      </c>
      <c r="B62" s="12" t="s">
        <v>115</v>
      </c>
      <c r="C62" s="21"/>
      <c r="D62" s="21"/>
      <c r="E62" s="21" t="s">
        <v>116</v>
      </c>
      <c r="F62" s="14" t="s">
        <v>12</v>
      </c>
      <c r="G62" s="15">
        <v>150</v>
      </c>
      <c r="H62" s="16">
        <v>20.91</v>
      </c>
      <c r="I62" s="18">
        <f t="shared" si="0"/>
        <v>3136.5</v>
      </c>
      <c r="J62" s="17">
        <f t="shared" si="1"/>
        <v>3701.0699999999997</v>
      </c>
    </row>
    <row r="63" spans="1:10">
      <c r="A63" s="42">
        <v>55</v>
      </c>
      <c r="B63" s="12" t="s">
        <v>117</v>
      </c>
      <c r="C63" s="21" t="s">
        <v>118</v>
      </c>
      <c r="D63" s="21"/>
      <c r="E63" s="21" t="s">
        <v>119</v>
      </c>
      <c r="F63" s="14" t="s">
        <v>12</v>
      </c>
      <c r="G63" s="15">
        <v>150</v>
      </c>
      <c r="H63" s="16">
        <v>7.73</v>
      </c>
      <c r="I63" s="18">
        <f t="shared" si="0"/>
        <v>1159.5</v>
      </c>
      <c r="J63" s="17">
        <f t="shared" si="1"/>
        <v>1368.21</v>
      </c>
    </row>
    <row r="64" spans="1:10">
      <c r="A64" s="42">
        <v>56</v>
      </c>
      <c r="B64" s="12" t="s">
        <v>117</v>
      </c>
      <c r="C64" s="21" t="s">
        <v>120</v>
      </c>
      <c r="D64" s="21"/>
      <c r="E64" s="21" t="s">
        <v>121</v>
      </c>
      <c r="F64" s="14" t="s">
        <v>12</v>
      </c>
      <c r="G64" s="15">
        <v>150</v>
      </c>
      <c r="H64" s="16">
        <v>289.14</v>
      </c>
      <c r="I64" s="18">
        <f t="shared" si="0"/>
        <v>43371</v>
      </c>
      <c r="J64" s="17">
        <f t="shared" si="1"/>
        <v>51177.78</v>
      </c>
    </row>
    <row r="65" spans="1:10">
      <c r="A65" s="42">
        <v>57</v>
      </c>
      <c r="B65" s="12" t="s">
        <v>117</v>
      </c>
      <c r="C65" s="21"/>
      <c r="D65" s="21"/>
      <c r="E65" s="21" t="s">
        <v>122</v>
      </c>
      <c r="F65" s="14" t="s">
        <v>12</v>
      </c>
      <c r="G65" s="15">
        <v>300</v>
      </c>
      <c r="H65" s="16">
        <v>4.55</v>
      </c>
      <c r="I65" s="18">
        <f t="shared" si="0"/>
        <v>1365</v>
      </c>
      <c r="J65" s="17">
        <f t="shared" si="1"/>
        <v>1610.6999999999998</v>
      </c>
    </row>
    <row r="66" spans="1:10">
      <c r="A66" s="42">
        <v>58</v>
      </c>
      <c r="B66" s="12" t="s">
        <v>115</v>
      </c>
      <c r="C66" s="21"/>
      <c r="D66" s="21"/>
      <c r="E66" s="21" t="s">
        <v>123</v>
      </c>
      <c r="F66" s="14" t="s">
        <v>12</v>
      </c>
      <c r="G66" s="15">
        <v>300</v>
      </c>
      <c r="H66" s="16">
        <v>15.45</v>
      </c>
      <c r="I66" s="18">
        <f t="shared" si="0"/>
        <v>4635</v>
      </c>
      <c r="J66" s="17">
        <f t="shared" si="1"/>
        <v>5469.2999999999993</v>
      </c>
    </row>
    <row r="67" spans="1:10">
      <c r="A67" s="42">
        <v>59</v>
      </c>
      <c r="B67" s="12" t="s">
        <v>115</v>
      </c>
      <c r="C67" s="21" t="s">
        <v>120</v>
      </c>
      <c r="D67" s="21"/>
      <c r="E67" s="21" t="s">
        <v>124</v>
      </c>
      <c r="F67" s="14" t="s">
        <v>12</v>
      </c>
      <c r="G67" s="15">
        <v>300</v>
      </c>
      <c r="H67" s="16">
        <v>289.14</v>
      </c>
      <c r="I67" s="18">
        <f t="shared" si="0"/>
        <v>86742</v>
      </c>
      <c r="J67" s="17">
        <f t="shared" si="1"/>
        <v>102355.56</v>
      </c>
    </row>
    <row r="68" spans="1:10">
      <c r="A68" s="42">
        <v>60</v>
      </c>
      <c r="B68" s="12" t="s">
        <v>115</v>
      </c>
      <c r="C68" s="21" t="s">
        <v>125</v>
      </c>
      <c r="D68" s="21"/>
      <c r="E68" s="21" t="s">
        <v>126</v>
      </c>
      <c r="F68" s="14" t="s">
        <v>12</v>
      </c>
      <c r="G68" s="15">
        <v>300</v>
      </c>
      <c r="H68" s="16">
        <v>289.14</v>
      </c>
      <c r="I68" s="18">
        <f t="shared" si="0"/>
        <v>86742</v>
      </c>
      <c r="J68" s="17">
        <f t="shared" si="1"/>
        <v>102355.56</v>
      </c>
    </row>
    <row r="69" spans="1:10" ht="25.5">
      <c r="A69" s="42">
        <v>61</v>
      </c>
      <c r="B69" s="12" t="s">
        <v>127</v>
      </c>
      <c r="C69" s="21"/>
      <c r="D69" s="21"/>
      <c r="E69" s="21" t="s">
        <v>128</v>
      </c>
      <c r="F69" s="14" t="s">
        <v>12</v>
      </c>
      <c r="G69" s="15">
        <v>300</v>
      </c>
      <c r="H69" s="16">
        <v>16.5</v>
      </c>
      <c r="I69" s="18">
        <f t="shared" si="0"/>
        <v>4950</v>
      </c>
      <c r="J69" s="17">
        <f t="shared" si="1"/>
        <v>5841</v>
      </c>
    </row>
    <row r="70" spans="1:10" ht="25.5">
      <c r="A70" s="42">
        <v>62</v>
      </c>
      <c r="B70" s="12" t="s">
        <v>129</v>
      </c>
      <c r="C70" s="21"/>
      <c r="D70" s="21"/>
      <c r="E70" s="21" t="s">
        <v>33</v>
      </c>
      <c r="F70" s="14" t="s">
        <v>12</v>
      </c>
      <c r="G70" s="15">
        <v>2500</v>
      </c>
      <c r="H70" s="16">
        <v>69.069999999999993</v>
      </c>
      <c r="I70" s="18">
        <f t="shared" si="0"/>
        <v>172674.99999999997</v>
      </c>
      <c r="J70" s="17">
        <f t="shared" si="1"/>
        <v>203756.49999999994</v>
      </c>
    </row>
    <row r="71" spans="1:10" ht="51">
      <c r="A71" s="42">
        <v>63</v>
      </c>
      <c r="B71" s="12" t="s">
        <v>130</v>
      </c>
      <c r="C71" s="21"/>
      <c r="D71" s="21"/>
      <c r="E71" s="21" t="s">
        <v>128</v>
      </c>
      <c r="F71" s="14" t="s">
        <v>12</v>
      </c>
      <c r="G71" s="15">
        <v>800</v>
      </c>
      <c r="H71" s="16">
        <v>177.73</v>
      </c>
      <c r="I71" s="18">
        <f t="shared" si="0"/>
        <v>142184</v>
      </c>
      <c r="J71" s="17">
        <f t="shared" si="1"/>
        <v>167777.12</v>
      </c>
    </row>
    <row r="72" spans="1:10" ht="25.5">
      <c r="A72" s="42">
        <v>64</v>
      </c>
      <c r="B72" s="12" t="s">
        <v>131</v>
      </c>
      <c r="C72" s="21"/>
      <c r="D72" s="21"/>
      <c r="E72" s="21" t="s">
        <v>33</v>
      </c>
      <c r="F72" s="14" t="s">
        <v>12</v>
      </c>
      <c r="G72" s="15">
        <v>600</v>
      </c>
      <c r="H72" s="16">
        <v>18.43</v>
      </c>
      <c r="I72" s="18">
        <f t="shared" si="0"/>
        <v>11058</v>
      </c>
      <c r="J72" s="17">
        <f t="shared" si="1"/>
        <v>13048.439999999999</v>
      </c>
    </row>
    <row r="73" spans="1:10" ht="25.5">
      <c r="A73" s="42">
        <v>65</v>
      </c>
      <c r="B73" s="12" t="s">
        <v>132</v>
      </c>
      <c r="C73" s="21"/>
      <c r="D73" s="21"/>
      <c r="E73" s="21" t="s">
        <v>133</v>
      </c>
      <c r="F73" s="14" t="s">
        <v>12</v>
      </c>
      <c r="G73" s="15">
        <v>5000</v>
      </c>
      <c r="H73" s="16">
        <v>69.45</v>
      </c>
      <c r="I73" s="18">
        <f t="shared" si="0"/>
        <v>347250</v>
      </c>
      <c r="J73" s="17">
        <f t="shared" si="1"/>
        <v>409755</v>
      </c>
    </row>
    <row r="74" spans="1:10" ht="38.25">
      <c r="A74" s="42">
        <v>66</v>
      </c>
      <c r="B74" s="12" t="s">
        <v>134</v>
      </c>
      <c r="C74" s="13" t="s">
        <v>135</v>
      </c>
      <c r="D74" s="21"/>
      <c r="E74" s="21"/>
      <c r="F74" s="14" t="s">
        <v>12</v>
      </c>
      <c r="G74" s="15">
        <v>150</v>
      </c>
      <c r="H74" s="16">
        <v>57.27</v>
      </c>
      <c r="I74" s="18">
        <f t="shared" si="0"/>
        <v>8590.5</v>
      </c>
      <c r="J74" s="17">
        <f t="shared" si="1"/>
        <v>10136.789999999999</v>
      </c>
    </row>
    <row r="75" spans="1:10" ht="25.5">
      <c r="A75" s="42">
        <v>67</v>
      </c>
      <c r="B75" s="12" t="s">
        <v>136</v>
      </c>
      <c r="C75" s="21" t="s">
        <v>137</v>
      </c>
      <c r="D75" s="21"/>
      <c r="E75" s="21" t="s">
        <v>138</v>
      </c>
      <c r="F75" s="14" t="s">
        <v>12</v>
      </c>
      <c r="G75" s="15">
        <v>20</v>
      </c>
      <c r="H75" s="16">
        <v>400</v>
      </c>
      <c r="I75" s="18">
        <f t="shared" ref="I75:I88" si="2">G75*H75</f>
        <v>8000</v>
      </c>
      <c r="J75" s="17">
        <f t="shared" ref="J75:J88" si="3">I75*1.18</f>
        <v>9440</v>
      </c>
    </row>
    <row r="76" spans="1:10" ht="25.5">
      <c r="A76" s="42">
        <v>68</v>
      </c>
      <c r="B76" s="12" t="s">
        <v>139</v>
      </c>
      <c r="C76" s="21" t="s">
        <v>140</v>
      </c>
      <c r="D76" s="21"/>
      <c r="E76" s="21" t="s">
        <v>19</v>
      </c>
      <c r="F76" s="14" t="s">
        <v>12</v>
      </c>
      <c r="G76" s="15">
        <v>25</v>
      </c>
      <c r="H76" s="16">
        <v>675.45</v>
      </c>
      <c r="I76" s="18">
        <f t="shared" si="2"/>
        <v>16886.25</v>
      </c>
      <c r="J76" s="17">
        <f t="shared" si="3"/>
        <v>19925.774999999998</v>
      </c>
    </row>
    <row r="77" spans="1:10">
      <c r="A77" s="42">
        <v>69</v>
      </c>
      <c r="B77" s="12" t="s">
        <v>134</v>
      </c>
      <c r="C77" s="21" t="s">
        <v>141</v>
      </c>
      <c r="D77" s="21"/>
      <c r="E77" s="21" t="s">
        <v>128</v>
      </c>
      <c r="F77" s="14" t="s">
        <v>12</v>
      </c>
      <c r="G77" s="15">
        <v>350</v>
      </c>
      <c r="H77" s="16">
        <v>86.36</v>
      </c>
      <c r="I77" s="18">
        <f t="shared" si="2"/>
        <v>30226</v>
      </c>
      <c r="J77" s="17">
        <f t="shared" si="3"/>
        <v>35666.68</v>
      </c>
    </row>
    <row r="78" spans="1:10" ht="38.25">
      <c r="A78" s="42">
        <v>70</v>
      </c>
      <c r="B78" s="12" t="s">
        <v>142</v>
      </c>
      <c r="C78" s="13" t="s">
        <v>143</v>
      </c>
      <c r="D78" s="21"/>
      <c r="E78" s="21"/>
      <c r="F78" s="14" t="s">
        <v>12</v>
      </c>
      <c r="G78" s="15">
        <v>5</v>
      </c>
      <c r="H78" s="16">
        <v>4090.91</v>
      </c>
      <c r="I78" s="18">
        <f t="shared" si="2"/>
        <v>20454.55</v>
      </c>
      <c r="J78" s="17">
        <f t="shared" si="3"/>
        <v>24136.368999999999</v>
      </c>
    </row>
    <row r="79" spans="1:10">
      <c r="A79" s="42">
        <v>71</v>
      </c>
      <c r="B79" s="12" t="s">
        <v>144</v>
      </c>
      <c r="C79" s="21" t="s">
        <v>145</v>
      </c>
      <c r="D79" s="21"/>
      <c r="E79" s="21" t="s">
        <v>146</v>
      </c>
      <c r="F79" s="14" t="s">
        <v>12</v>
      </c>
      <c r="G79" s="15">
        <v>1500</v>
      </c>
      <c r="H79" s="16">
        <v>3135.03</v>
      </c>
      <c r="I79" s="18">
        <f t="shared" si="2"/>
        <v>4702545</v>
      </c>
      <c r="J79" s="17">
        <f t="shared" si="3"/>
        <v>5549003.0999999996</v>
      </c>
    </row>
    <row r="80" spans="1:10">
      <c r="A80" s="42">
        <v>72</v>
      </c>
      <c r="B80" s="12" t="s">
        <v>147</v>
      </c>
      <c r="C80" s="21" t="s">
        <v>148</v>
      </c>
      <c r="D80" s="21"/>
      <c r="E80" s="21"/>
      <c r="F80" s="14" t="s">
        <v>12</v>
      </c>
      <c r="G80" s="15">
        <v>160</v>
      </c>
      <c r="H80" s="16">
        <v>17.649999999999999</v>
      </c>
      <c r="I80" s="18">
        <f t="shared" si="2"/>
        <v>2824</v>
      </c>
      <c r="J80" s="17">
        <f t="shared" si="3"/>
        <v>3332.3199999999997</v>
      </c>
    </row>
    <row r="81" spans="1:10">
      <c r="A81" s="42">
        <v>73</v>
      </c>
      <c r="B81" s="12" t="s">
        <v>149</v>
      </c>
      <c r="C81" s="21" t="s">
        <v>150</v>
      </c>
      <c r="D81" s="21"/>
      <c r="E81" s="21"/>
      <c r="F81" s="14" t="s">
        <v>12</v>
      </c>
      <c r="G81" s="15">
        <v>100</v>
      </c>
      <c r="H81" s="16">
        <v>952.73</v>
      </c>
      <c r="I81" s="18">
        <f t="shared" si="2"/>
        <v>95273</v>
      </c>
      <c r="J81" s="17">
        <f t="shared" si="3"/>
        <v>112422.14</v>
      </c>
    </row>
    <row r="82" spans="1:10">
      <c r="A82" s="42">
        <v>74</v>
      </c>
      <c r="B82" s="12" t="s">
        <v>151</v>
      </c>
      <c r="C82" s="21" t="s">
        <v>152</v>
      </c>
      <c r="D82" s="21"/>
      <c r="E82" s="21"/>
      <c r="F82" s="14" t="s">
        <v>12</v>
      </c>
      <c r="G82" s="15">
        <v>150</v>
      </c>
      <c r="H82" s="16">
        <v>428.18</v>
      </c>
      <c r="I82" s="18">
        <f t="shared" si="2"/>
        <v>64227</v>
      </c>
      <c r="J82" s="17">
        <f t="shared" si="3"/>
        <v>75787.86</v>
      </c>
    </row>
    <row r="83" spans="1:10">
      <c r="A83" s="42">
        <v>75</v>
      </c>
      <c r="B83" s="12" t="s">
        <v>151</v>
      </c>
      <c r="C83" s="21" t="s">
        <v>153</v>
      </c>
      <c r="D83" s="21"/>
      <c r="E83" s="21"/>
      <c r="F83" s="14" t="s">
        <v>12</v>
      </c>
      <c r="G83" s="15">
        <v>15</v>
      </c>
      <c r="H83" s="16">
        <v>845.45</v>
      </c>
      <c r="I83" s="18">
        <f t="shared" si="2"/>
        <v>12681.75</v>
      </c>
      <c r="J83" s="17">
        <f t="shared" si="3"/>
        <v>14964.464999999998</v>
      </c>
    </row>
    <row r="84" spans="1:10">
      <c r="A84" s="42">
        <v>76</v>
      </c>
      <c r="B84" s="12" t="s">
        <v>151</v>
      </c>
      <c r="C84" s="21" t="s">
        <v>154</v>
      </c>
      <c r="D84" s="21"/>
      <c r="E84" s="21"/>
      <c r="F84" s="14" t="s">
        <v>12</v>
      </c>
      <c r="G84" s="15">
        <v>300</v>
      </c>
      <c r="H84" s="16">
        <v>90.82</v>
      </c>
      <c r="I84" s="18">
        <f t="shared" si="2"/>
        <v>27245.999999999996</v>
      </c>
      <c r="J84" s="17">
        <f t="shared" si="3"/>
        <v>32150.279999999995</v>
      </c>
    </row>
    <row r="85" spans="1:10">
      <c r="A85" s="42">
        <v>77</v>
      </c>
      <c r="B85" s="12" t="s">
        <v>155</v>
      </c>
      <c r="C85" s="21" t="s">
        <v>156</v>
      </c>
      <c r="D85" s="21"/>
      <c r="E85" s="21"/>
      <c r="F85" s="14" t="s">
        <v>12</v>
      </c>
      <c r="G85" s="15">
        <v>250</v>
      </c>
      <c r="H85" s="16">
        <v>140</v>
      </c>
      <c r="I85" s="18">
        <f t="shared" si="2"/>
        <v>35000</v>
      </c>
      <c r="J85" s="17">
        <f t="shared" si="3"/>
        <v>41300</v>
      </c>
    </row>
    <row r="86" spans="1:10">
      <c r="A86" s="42">
        <v>78</v>
      </c>
      <c r="B86" s="12" t="s">
        <v>149</v>
      </c>
      <c r="C86" s="21" t="s">
        <v>157</v>
      </c>
      <c r="D86" s="21"/>
      <c r="E86" s="21"/>
      <c r="F86" s="14" t="s">
        <v>12</v>
      </c>
      <c r="G86" s="15">
        <v>180</v>
      </c>
      <c r="H86" s="16">
        <v>32.090000000000003</v>
      </c>
      <c r="I86" s="18">
        <f t="shared" si="2"/>
        <v>5776.2000000000007</v>
      </c>
      <c r="J86" s="17">
        <f t="shared" si="3"/>
        <v>6815.9160000000002</v>
      </c>
    </row>
    <row r="87" spans="1:10">
      <c r="A87" s="42">
        <v>79</v>
      </c>
      <c r="B87" s="12" t="s">
        <v>158</v>
      </c>
      <c r="C87" s="21" t="s">
        <v>159</v>
      </c>
      <c r="D87" s="21"/>
      <c r="E87" s="21"/>
      <c r="F87" s="14" t="s">
        <v>12</v>
      </c>
      <c r="G87" s="15">
        <v>50</v>
      </c>
      <c r="H87" s="16">
        <v>1445.45</v>
      </c>
      <c r="I87" s="18">
        <f t="shared" si="2"/>
        <v>72272.5</v>
      </c>
      <c r="J87" s="17">
        <f t="shared" si="3"/>
        <v>85281.549999999988</v>
      </c>
    </row>
    <row r="88" spans="1:10">
      <c r="A88" s="42">
        <v>80</v>
      </c>
      <c r="B88" s="38" t="s">
        <v>160</v>
      </c>
      <c r="C88" s="21" t="s">
        <v>448</v>
      </c>
      <c r="D88" s="27" t="s">
        <v>450</v>
      </c>
      <c r="E88" s="21" t="s">
        <v>449</v>
      </c>
      <c r="F88" s="21" t="s">
        <v>12</v>
      </c>
      <c r="G88" s="40">
        <v>800</v>
      </c>
      <c r="H88" s="16">
        <v>936.36</v>
      </c>
      <c r="I88" s="18">
        <f t="shared" si="2"/>
        <v>749088</v>
      </c>
      <c r="J88" s="17">
        <f t="shared" si="3"/>
        <v>883923.84</v>
      </c>
    </row>
    <row r="89" spans="1:10" ht="18">
      <c r="A89" s="42"/>
      <c r="B89" s="39"/>
      <c r="C89" s="41"/>
      <c r="D89" s="39"/>
      <c r="E89" s="39"/>
      <c r="F89" s="39"/>
      <c r="G89" s="39"/>
      <c r="H89" s="39"/>
      <c r="I89" s="158">
        <f>SUM(I10:I88)</f>
        <v>10529044.949999999</v>
      </c>
      <c r="J89" s="159">
        <f>SUM(J10:J88)</f>
        <v>12424273.040999999</v>
      </c>
    </row>
    <row r="92" spans="1:10" ht="15.75">
      <c r="B92" s="24" t="s">
        <v>457</v>
      </c>
      <c r="C92" s="51"/>
      <c r="D92" s="52"/>
      <c r="E92" s="52"/>
      <c r="F92" s="52"/>
      <c r="G92" s="52"/>
      <c r="H92" s="52"/>
      <c r="I92" s="52"/>
      <c r="J92" s="51"/>
    </row>
    <row r="93" spans="1:10" ht="15.75">
      <c r="B93" s="24" t="s">
        <v>458</v>
      </c>
      <c r="C93" s="53"/>
      <c r="D93" s="54"/>
      <c r="E93" s="54"/>
      <c r="F93" s="54"/>
      <c r="G93" s="54"/>
      <c r="H93" s="54"/>
      <c r="I93" s="54"/>
      <c r="J93" s="53"/>
    </row>
    <row r="94" spans="1:10" ht="15.75">
      <c r="B94" s="55">
        <f>I89</f>
        <v>10529044.949999999</v>
      </c>
      <c r="C94" s="204" t="s">
        <v>459</v>
      </c>
      <c r="D94" s="204"/>
      <c r="E94" s="204"/>
      <c r="F94" s="204"/>
      <c r="G94" s="204"/>
      <c r="H94" s="204"/>
      <c r="I94" s="204"/>
      <c r="J94" s="54"/>
    </row>
    <row r="95" spans="1:10" ht="15.75">
      <c r="B95" s="56">
        <f>J89</f>
        <v>12424273.040999999</v>
      </c>
      <c r="C95" s="204" t="s">
        <v>460</v>
      </c>
      <c r="D95" s="204"/>
      <c r="E95" s="204"/>
      <c r="F95" s="204"/>
      <c r="G95" s="204"/>
      <c r="H95" s="204"/>
      <c r="I95" s="204"/>
      <c r="J95" s="54"/>
    </row>
    <row r="97" spans="2:10">
      <c r="B97" s="202" t="s">
        <v>498</v>
      </c>
      <c r="C97" s="202"/>
      <c r="D97" s="202"/>
      <c r="E97" s="202"/>
      <c r="F97" s="202"/>
      <c r="G97" s="202"/>
      <c r="H97" s="202"/>
      <c r="I97" s="202"/>
      <c r="J97" s="202"/>
    </row>
  </sheetData>
  <mergeCells count="9">
    <mergeCell ref="B97:J97"/>
    <mergeCell ref="A6:J6"/>
    <mergeCell ref="C94:I94"/>
    <mergeCell ref="C95:I95"/>
    <mergeCell ref="H1:K1"/>
    <mergeCell ref="H2:K2"/>
    <mergeCell ref="H3:K3"/>
    <mergeCell ref="A4:J4"/>
    <mergeCell ref="A5:J5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D21" sqref="D21"/>
    </sheetView>
  </sheetViews>
  <sheetFormatPr defaultColWidth="8.85546875" defaultRowHeight="12.75"/>
  <cols>
    <col min="1" max="1" width="4.28515625" style="146" customWidth="1"/>
    <col min="2" max="2" width="20.7109375" style="1" customWidth="1"/>
    <col min="3" max="3" width="8.7109375" style="1" customWidth="1"/>
    <col min="4" max="4" width="21.5703125" style="1" customWidth="1"/>
    <col min="5" max="5" width="11.140625" style="1" customWidth="1"/>
    <col min="6" max="6" width="7.28515625" style="1" customWidth="1"/>
    <col min="7" max="7" width="10.140625" style="1" customWidth="1"/>
    <col min="8" max="8" width="11.140625" style="1" customWidth="1"/>
    <col min="9" max="9" width="16" style="1" customWidth="1"/>
    <col min="10" max="10" width="19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488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489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13.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18.75">
      <c r="A10" s="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30.75" customHeight="1">
      <c r="A11" s="11">
        <v>1</v>
      </c>
      <c r="B11" s="105" t="s">
        <v>278</v>
      </c>
      <c r="C11" s="106" t="s">
        <v>279</v>
      </c>
      <c r="D11" s="106" t="s">
        <v>280</v>
      </c>
      <c r="E11" s="107">
        <v>2500</v>
      </c>
      <c r="F11" s="107" t="s">
        <v>281</v>
      </c>
      <c r="G11" s="108">
        <v>250</v>
      </c>
      <c r="H11" s="109">
        <v>139.76</v>
      </c>
      <c r="I11" s="110">
        <f>H11*G11</f>
        <v>34940</v>
      </c>
      <c r="J11" s="110">
        <f>I11*1.18</f>
        <v>41229.199999999997</v>
      </c>
      <c r="K11" s="2"/>
    </row>
    <row r="12" spans="1:11" s="30" customFormat="1" ht="28.5">
      <c r="A12" s="11">
        <v>2</v>
      </c>
      <c r="B12" s="105" t="s">
        <v>278</v>
      </c>
      <c r="C12" s="106" t="s">
        <v>282</v>
      </c>
      <c r="D12" s="106" t="s">
        <v>283</v>
      </c>
      <c r="E12" s="107">
        <v>2360</v>
      </c>
      <c r="F12" s="107" t="s">
        <v>281</v>
      </c>
      <c r="G12" s="108">
        <v>250</v>
      </c>
      <c r="H12" s="109">
        <v>232.13</v>
      </c>
      <c r="I12" s="110">
        <f>H12*G12</f>
        <v>58032.5</v>
      </c>
      <c r="J12" s="110">
        <f>I12*1.18</f>
        <v>68478.349999999991</v>
      </c>
      <c r="K12" s="54"/>
    </row>
    <row r="13" spans="1:11" s="30" customFormat="1" ht="15.75">
      <c r="A13" s="25"/>
      <c r="B13" s="111" t="s">
        <v>170</v>
      </c>
      <c r="C13" s="111"/>
      <c r="D13" s="111"/>
      <c r="E13" s="25"/>
      <c r="F13" s="25"/>
      <c r="G13" s="112"/>
      <c r="H13" s="113"/>
      <c r="I13" s="145">
        <f>SUM(I11:I12)</f>
        <v>92972.5</v>
      </c>
      <c r="J13" s="145">
        <f>SUM(J11:J12)</f>
        <v>109707.54999999999</v>
      </c>
      <c r="K13" s="54"/>
    </row>
    <row r="16" spans="1:11" ht="15.75">
      <c r="B16" s="24" t="s">
        <v>457</v>
      </c>
      <c r="C16" s="51"/>
      <c r="D16" s="52"/>
      <c r="E16" s="52"/>
      <c r="F16" s="52"/>
      <c r="G16" s="52"/>
      <c r="H16" s="52"/>
      <c r="I16" s="52"/>
    </row>
    <row r="17" spans="2:10" ht="15.75">
      <c r="B17" s="24" t="s">
        <v>458</v>
      </c>
      <c r="C17" s="53"/>
      <c r="D17" s="54"/>
      <c r="E17" s="54"/>
      <c r="F17" s="54"/>
      <c r="G17" s="54"/>
      <c r="H17" s="54"/>
      <c r="I17" s="54"/>
    </row>
    <row r="18" spans="2:10" ht="15.75">
      <c r="B18" s="55">
        <f>I13</f>
        <v>92972.5</v>
      </c>
      <c r="C18" s="204" t="s">
        <v>499</v>
      </c>
      <c r="D18" s="204"/>
      <c r="E18" s="204"/>
      <c r="F18" s="204"/>
      <c r="G18" s="204"/>
      <c r="H18" s="204"/>
      <c r="I18" s="204"/>
    </row>
    <row r="19" spans="2:10" ht="15.75">
      <c r="B19" s="56">
        <f>J13</f>
        <v>109707.54999999999</v>
      </c>
      <c r="C19" s="204" t="s">
        <v>490</v>
      </c>
      <c r="D19" s="204"/>
      <c r="E19" s="204"/>
      <c r="F19" s="204"/>
      <c r="G19" s="204"/>
      <c r="H19" s="204"/>
      <c r="I19" s="204"/>
    </row>
    <row r="23" spans="2:10">
      <c r="B23" s="211" t="s">
        <v>496</v>
      </c>
      <c r="C23" s="211"/>
      <c r="D23" s="211"/>
      <c r="E23" s="211"/>
      <c r="F23" s="211"/>
      <c r="G23" s="211"/>
      <c r="H23" s="211"/>
      <c r="I23" s="211"/>
      <c r="J23" s="211"/>
    </row>
  </sheetData>
  <mergeCells count="9">
    <mergeCell ref="B23:J23"/>
    <mergeCell ref="A7:J7"/>
    <mergeCell ref="C18:I18"/>
    <mergeCell ref="C19:I19"/>
    <mergeCell ref="H1:K1"/>
    <mergeCell ref="H2:K2"/>
    <mergeCell ref="H3:K3"/>
    <mergeCell ref="A4:J4"/>
    <mergeCell ref="A5:J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topLeftCell="A104" workbookViewId="0">
      <selection activeCell="C120" sqref="C120:I120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8.42578125" style="1" customWidth="1"/>
    <col min="4" max="4" width="19.5703125" style="1" customWidth="1"/>
    <col min="5" max="5" width="12.85546875" style="1" customWidth="1"/>
    <col min="6" max="6" width="6.5703125" style="1" customWidth="1"/>
    <col min="7" max="7" width="11.28515625" style="1" customWidth="1"/>
    <col min="8" max="8" width="11.85546875" style="1" customWidth="1"/>
    <col min="9" max="9" width="16.85546875" style="1" customWidth="1"/>
    <col min="10" max="10" width="16.28515625" style="1" customWidth="1"/>
    <col min="11" max="16384" width="8.85546875" style="1"/>
  </cols>
  <sheetData>
    <row r="1" spans="1:11" ht="14.25" customHeight="1">
      <c r="A1" s="153"/>
      <c r="B1" s="2"/>
      <c r="C1" s="2"/>
      <c r="D1" s="2"/>
      <c r="E1" s="2"/>
      <c r="F1" s="2"/>
      <c r="G1" s="2"/>
      <c r="H1" s="205" t="s">
        <v>463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 ht="13.5" customHeight="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5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8.75">
      <c r="A7" s="203" t="s">
        <v>462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8.2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63">
      <c r="A9" s="147" t="s">
        <v>0</v>
      </c>
      <c r="B9" s="168" t="s">
        <v>1</v>
      </c>
      <c r="C9" s="168" t="s">
        <v>2</v>
      </c>
      <c r="D9" s="168" t="s">
        <v>3</v>
      </c>
      <c r="E9" s="168" t="s">
        <v>4</v>
      </c>
      <c r="F9" s="168" t="s">
        <v>5</v>
      </c>
      <c r="G9" s="169" t="s">
        <v>6</v>
      </c>
      <c r="H9" s="170" t="s">
        <v>7</v>
      </c>
      <c r="I9" s="171" t="s">
        <v>8</v>
      </c>
      <c r="J9" s="171" t="s">
        <v>9</v>
      </c>
      <c r="K9" s="2"/>
    </row>
    <row r="10" spans="1:11" ht="15.75">
      <c r="A10" s="147">
        <v>1</v>
      </c>
      <c r="B10" s="172">
        <v>2</v>
      </c>
      <c r="C10" s="172">
        <v>3</v>
      </c>
      <c r="D10" s="172">
        <v>4</v>
      </c>
      <c r="E10" s="172">
        <v>5</v>
      </c>
      <c r="F10" s="172">
        <v>6</v>
      </c>
      <c r="G10" s="172">
        <v>7</v>
      </c>
      <c r="H10" s="173">
        <v>8</v>
      </c>
      <c r="I10" s="172">
        <v>9</v>
      </c>
      <c r="J10" s="172">
        <v>10</v>
      </c>
      <c r="K10" s="2"/>
    </row>
    <row r="11" spans="1:11" ht="15.75">
      <c r="A11" s="148">
        <v>1</v>
      </c>
      <c r="B11" s="174" t="s">
        <v>284</v>
      </c>
      <c r="C11" s="114"/>
      <c r="D11" s="115" t="s">
        <v>285</v>
      </c>
      <c r="E11" s="115" t="s">
        <v>286</v>
      </c>
      <c r="F11" s="115" t="s">
        <v>287</v>
      </c>
      <c r="G11" s="175">
        <v>5</v>
      </c>
      <c r="H11" s="116">
        <v>77</v>
      </c>
      <c r="I11" s="70">
        <f>G11*H11</f>
        <v>385</v>
      </c>
      <c r="J11" s="70">
        <f>I11*1.18</f>
        <v>454.29999999999995</v>
      </c>
      <c r="K11" s="2"/>
    </row>
    <row r="12" spans="1:11" ht="15.75">
      <c r="A12" s="148">
        <v>2</v>
      </c>
      <c r="B12" s="176" t="s">
        <v>284</v>
      </c>
      <c r="C12" s="114"/>
      <c r="D12" s="115" t="s">
        <v>285</v>
      </c>
      <c r="E12" s="115" t="s">
        <v>288</v>
      </c>
      <c r="F12" s="115" t="s">
        <v>287</v>
      </c>
      <c r="G12" s="175">
        <v>700</v>
      </c>
      <c r="H12" s="116">
        <v>80</v>
      </c>
      <c r="I12" s="70">
        <f t="shared" ref="I12:I75" si="0">G12*H12</f>
        <v>56000</v>
      </c>
      <c r="J12" s="70">
        <f t="shared" ref="J12:J75" si="1">I12*1.18</f>
        <v>66080</v>
      </c>
      <c r="K12" s="2"/>
    </row>
    <row r="13" spans="1:11" ht="15.75">
      <c r="A13" s="148">
        <v>3</v>
      </c>
      <c r="B13" s="177" t="s">
        <v>289</v>
      </c>
      <c r="C13" s="114"/>
      <c r="D13" s="115" t="s">
        <v>285</v>
      </c>
      <c r="E13" s="115" t="s">
        <v>290</v>
      </c>
      <c r="F13" s="115" t="s">
        <v>287</v>
      </c>
      <c r="G13" s="175">
        <v>1000</v>
      </c>
      <c r="H13" s="116">
        <v>80</v>
      </c>
      <c r="I13" s="70">
        <f t="shared" si="0"/>
        <v>80000</v>
      </c>
      <c r="J13" s="70">
        <f t="shared" si="1"/>
        <v>94400</v>
      </c>
      <c r="K13" s="2"/>
    </row>
    <row r="14" spans="1:11" ht="15.75">
      <c r="A14" s="148">
        <v>4</v>
      </c>
      <c r="B14" s="177" t="s">
        <v>284</v>
      </c>
      <c r="C14" s="114"/>
      <c r="D14" s="115" t="s">
        <v>285</v>
      </c>
      <c r="E14" s="115" t="s">
        <v>291</v>
      </c>
      <c r="F14" s="115" t="s">
        <v>287</v>
      </c>
      <c r="G14" s="175">
        <v>4000</v>
      </c>
      <c r="H14" s="116">
        <v>80</v>
      </c>
      <c r="I14" s="70">
        <f t="shared" si="0"/>
        <v>320000</v>
      </c>
      <c r="J14" s="70">
        <f t="shared" si="1"/>
        <v>377600</v>
      </c>
      <c r="K14" s="2"/>
    </row>
    <row r="15" spans="1:11" ht="15.75">
      <c r="A15" s="148">
        <v>5</v>
      </c>
      <c r="B15" s="177" t="s">
        <v>284</v>
      </c>
      <c r="C15" s="114"/>
      <c r="D15" s="115" t="s">
        <v>285</v>
      </c>
      <c r="E15" s="115" t="s">
        <v>292</v>
      </c>
      <c r="F15" s="115" t="s">
        <v>287</v>
      </c>
      <c r="G15" s="175">
        <v>1000</v>
      </c>
      <c r="H15" s="116">
        <v>80</v>
      </c>
      <c r="I15" s="70">
        <f t="shared" si="0"/>
        <v>80000</v>
      </c>
      <c r="J15" s="70">
        <f t="shared" si="1"/>
        <v>94400</v>
      </c>
      <c r="K15" s="2"/>
    </row>
    <row r="16" spans="1:11" ht="15.75">
      <c r="A16" s="148">
        <v>6</v>
      </c>
      <c r="B16" s="177" t="s">
        <v>284</v>
      </c>
      <c r="C16" s="114"/>
      <c r="D16" s="115" t="s">
        <v>285</v>
      </c>
      <c r="E16" s="115" t="s">
        <v>293</v>
      </c>
      <c r="F16" s="115" t="s">
        <v>287</v>
      </c>
      <c r="G16" s="175">
        <v>2300</v>
      </c>
      <c r="H16" s="116">
        <v>80</v>
      </c>
      <c r="I16" s="70">
        <f t="shared" si="0"/>
        <v>184000</v>
      </c>
      <c r="J16" s="70">
        <f t="shared" si="1"/>
        <v>217120</v>
      </c>
      <c r="K16" s="2"/>
    </row>
    <row r="17" spans="1:11" ht="15.75">
      <c r="A17" s="148">
        <v>7</v>
      </c>
      <c r="B17" s="177" t="s">
        <v>284</v>
      </c>
      <c r="C17" s="86"/>
      <c r="D17" s="115" t="s">
        <v>285</v>
      </c>
      <c r="E17" s="20" t="s">
        <v>294</v>
      </c>
      <c r="F17" s="115" t="s">
        <v>287</v>
      </c>
      <c r="G17" s="175">
        <v>3500</v>
      </c>
      <c r="H17" s="178">
        <v>80</v>
      </c>
      <c r="I17" s="70">
        <f t="shared" si="0"/>
        <v>280000</v>
      </c>
      <c r="J17" s="70">
        <f t="shared" si="1"/>
        <v>330400</v>
      </c>
      <c r="K17" s="2"/>
    </row>
    <row r="18" spans="1:11" ht="15.75">
      <c r="A18" s="148">
        <v>8</v>
      </c>
      <c r="B18" s="177" t="s">
        <v>284</v>
      </c>
      <c r="C18" s="86"/>
      <c r="D18" s="115" t="s">
        <v>285</v>
      </c>
      <c r="E18" s="115" t="s">
        <v>295</v>
      </c>
      <c r="F18" s="115" t="s">
        <v>287</v>
      </c>
      <c r="G18" s="175">
        <v>60</v>
      </c>
      <c r="H18" s="116">
        <v>77</v>
      </c>
      <c r="I18" s="70">
        <f t="shared" si="0"/>
        <v>4620</v>
      </c>
      <c r="J18" s="70">
        <f t="shared" si="1"/>
        <v>5451.5999999999995</v>
      </c>
      <c r="K18" s="2"/>
    </row>
    <row r="19" spans="1:11" ht="16.5" customHeight="1">
      <c r="A19" s="148">
        <v>9</v>
      </c>
      <c r="B19" s="177" t="s">
        <v>284</v>
      </c>
      <c r="C19" s="111"/>
      <c r="D19" s="115" t="s">
        <v>285</v>
      </c>
      <c r="E19" s="11" t="s">
        <v>296</v>
      </c>
      <c r="F19" s="115" t="s">
        <v>287</v>
      </c>
      <c r="G19" s="175">
        <v>700</v>
      </c>
      <c r="H19" s="179">
        <v>77</v>
      </c>
      <c r="I19" s="70">
        <f t="shared" si="0"/>
        <v>53900</v>
      </c>
      <c r="J19" s="70">
        <f t="shared" si="1"/>
        <v>63602</v>
      </c>
      <c r="K19" s="2"/>
    </row>
    <row r="20" spans="1:11" ht="15.75">
      <c r="A20" s="148">
        <v>10</v>
      </c>
      <c r="B20" s="177" t="s">
        <v>284</v>
      </c>
      <c r="C20" s="86"/>
      <c r="D20" s="115" t="s">
        <v>285</v>
      </c>
      <c r="E20" s="20" t="s">
        <v>297</v>
      </c>
      <c r="F20" s="115" t="s">
        <v>287</v>
      </c>
      <c r="G20" s="175">
        <v>100</v>
      </c>
      <c r="H20" s="180">
        <v>77</v>
      </c>
      <c r="I20" s="70">
        <f t="shared" si="0"/>
        <v>7700</v>
      </c>
      <c r="J20" s="70">
        <f t="shared" si="1"/>
        <v>9086</v>
      </c>
      <c r="K20" s="2"/>
    </row>
    <row r="21" spans="1:11" s="19" customFormat="1" ht="18.75">
      <c r="A21" s="148">
        <v>11</v>
      </c>
      <c r="B21" s="177" t="s">
        <v>284</v>
      </c>
      <c r="C21" s="86"/>
      <c r="D21" s="115" t="s">
        <v>285</v>
      </c>
      <c r="E21" s="20" t="s">
        <v>298</v>
      </c>
      <c r="F21" s="115" t="s">
        <v>287</v>
      </c>
      <c r="G21" s="175">
        <v>3000</v>
      </c>
      <c r="H21" s="180">
        <v>77</v>
      </c>
      <c r="I21" s="70">
        <f t="shared" si="0"/>
        <v>231000</v>
      </c>
      <c r="J21" s="70">
        <f t="shared" si="1"/>
        <v>272580</v>
      </c>
    </row>
    <row r="22" spans="1:11" s="157" customFormat="1" ht="18.75" customHeight="1">
      <c r="A22" s="148">
        <v>12</v>
      </c>
      <c r="B22" s="177" t="s">
        <v>284</v>
      </c>
      <c r="C22" s="181"/>
      <c r="D22" s="115" t="s">
        <v>285</v>
      </c>
      <c r="E22" s="20" t="s">
        <v>299</v>
      </c>
      <c r="F22" s="115" t="s">
        <v>287</v>
      </c>
      <c r="G22" s="175">
        <v>200</v>
      </c>
      <c r="H22" s="180">
        <v>77</v>
      </c>
      <c r="I22" s="70">
        <f t="shared" si="0"/>
        <v>15400</v>
      </c>
      <c r="J22" s="70">
        <f t="shared" si="1"/>
        <v>18172</v>
      </c>
      <c r="K22" s="155"/>
    </row>
    <row r="23" spans="1:11" s="30" customFormat="1" ht="15.75">
      <c r="A23" s="148">
        <v>13</v>
      </c>
      <c r="B23" s="177" t="s">
        <v>284</v>
      </c>
      <c r="C23" s="182"/>
      <c r="D23" s="115" t="s">
        <v>285</v>
      </c>
      <c r="E23" s="183" t="s">
        <v>300</v>
      </c>
      <c r="F23" s="115" t="s">
        <v>287</v>
      </c>
      <c r="G23" s="175">
        <v>200</v>
      </c>
      <c r="H23" s="178">
        <v>77</v>
      </c>
      <c r="I23" s="70">
        <f t="shared" si="0"/>
        <v>15400</v>
      </c>
      <c r="J23" s="70">
        <f t="shared" si="1"/>
        <v>18172</v>
      </c>
      <c r="K23" s="54"/>
    </row>
    <row r="24" spans="1:11" s="30" customFormat="1" ht="15.75">
      <c r="A24" s="148">
        <v>14</v>
      </c>
      <c r="B24" s="177" t="s">
        <v>284</v>
      </c>
      <c r="C24" s="184"/>
      <c r="D24" s="115" t="s">
        <v>285</v>
      </c>
      <c r="E24" s="183" t="s">
        <v>301</v>
      </c>
      <c r="F24" s="115" t="s">
        <v>287</v>
      </c>
      <c r="G24" s="175">
        <v>150</v>
      </c>
      <c r="H24" s="178">
        <v>77</v>
      </c>
      <c r="I24" s="70">
        <f t="shared" si="0"/>
        <v>11550</v>
      </c>
      <c r="J24" s="70">
        <f t="shared" si="1"/>
        <v>13629</v>
      </c>
      <c r="K24" s="54"/>
    </row>
    <row r="25" spans="1:11" ht="15.75">
      <c r="A25" s="148">
        <v>15</v>
      </c>
      <c r="B25" s="177" t="s">
        <v>284</v>
      </c>
      <c r="C25" s="184"/>
      <c r="D25" s="115" t="s">
        <v>285</v>
      </c>
      <c r="E25" s="183" t="s">
        <v>302</v>
      </c>
      <c r="F25" s="115" t="s">
        <v>287</v>
      </c>
      <c r="G25" s="175">
        <v>350</v>
      </c>
      <c r="H25" s="178">
        <v>78</v>
      </c>
      <c r="I25" s="70">
        <f t="shared" si="0"/>
        <v>27300</v>
      </c>
      <c r="J25" s="70">
        <f t="shared" si="1"/>
        <v>32214</v>
      </c>
    </row>
    <row r="26" spans="1:11" ht="15.75">
      <c r="A26" s="148">
        <v>16</v>
      </c>
      <c r="B26" s="177" t="s">
        <v>284</v>
      </c>
      <c r="C26" s="185"/>
      <c r="D26" s="115" t="s">
        <v>285</v>
      </c>
      <c r="E26" s="186" t="s">
        <v>303</v>
      </c>
      <c r="F26" s="115" t="s">
        <v>287</v>
      </c>
      <c r="G26" s="175">
        <v>2000</v>
      </c>
      <c r="H26" s="178">
        <v>78</v>
      </c>
      <c r="I26" s="70">
        <f t="shared" si="0"/>
        <v>156000</v>
      </c>
      <c r="J26" s="70">
        <f t="shared" si="1"/>
        <v>184080</v>
      </c>
    </row>
    <row r="27" spans="1:11" ht="15.75">
      <c r="A27" s="148">
        <v>17</v>
      </c>
      <c r="B27" s="177" t="s">
        <v>284</v>
      </c>
      <c r="C27" s="185"/>
      <c r="D27" s="115" t="s">
        <v>285</v>
      </c>
      <c r="E27" s="186" t="s">
        <v>304</v>
      </c>
      <c r="F27" s="115" t="s">
        <v>287</v>
      </c>
      <c r="G27" s="175">
        <v>4000</v>
      </c>
      <c r="H27" s="178">
        <v>78</v>
      </c>
      <c r="I27" s="70">
        <f t="shared" si="0"/>
        <v>312000</v>
      </c>
      <c r="J27" s="70">
        <f t="shared" si="1"/>
        <v>368160</v>
      </c>
    </row>
    <row r="28" spans="1:11" ht="15.75">
      <c r="A28" s="148">
        <v>18</v>
      </c>
      <c r="B28" s="177" t="s">
        <v>284</v>
      </c>
      <c r="C28" s="185"/>
      <c r="D28" s="115" t="s">
        <v>285</v>
      </c>
      <c r="E28" s="186" t="s">
        <v>305</v>
      </c>
      <c r="F28" s="115" t="s">
        <v>287</v>
      </c>
      <c r="G28" s="175">
        <v>1400</v>
      </c>
      <c r="H28" s="178">
        <v>78</v>
      </c>
      <c r="I28" s="70">
        <f t="shared" si="0"/>
        <v>109200</v>
      </c>
      <c r="J28" s="70">
        <f t="shared" si="1"/>
        <v>128856</v>
      </c>
    </row>
    <row r="29" spans="1:11" ht="15.75">
      <c r="A29" s="148">
        <v>19</v>
      </c>
      <c r="B29" s="177" t="s">
        <v>284</v>
      </c>
      <c r="C29" s="187"/>
      <c r="D29" s="115" t="s">
        <v>285</v>
      </c>
      <c r="E29" s="188" t="s">
        <v>306</v>
      </c>
      <c r="F29" s="115" t="s">
        <v>287</v>
      </c>
      <c r="G29" s="175">
        <v>9000</v>
      </c>
      <c r="H29" s="180">
        <v>78</v>
      </c>
      <c r="I29" s="70">
        <f t="shared" si="0"/>
        <v>702000</v>
      </c>
      <c r="J29" s="70">
        <f t="shared" si="1"/>
        <v>828360</v>
      </c>
    </row>
    <row r="30" spans="1:11" ht="15.75">
      <c r="A30" s="148">
        <v>20</v>
      </c>
      <c r="B30" s="177" t="s">
        <v>284</v>
      </c>
      <c r="C30" s="189"/>
      <c r="D30" s="115" t="s">
        <v>285</v>
      </c>
      <c r="E30" s="188" t="s">
        <v>307</v>
      </c>
      <c r="F30" s="115" t="s">
        <v>287</v>
      </c>
      <c r="G30" s="175">
        <v>950</v>
      </c>
      <c r="H30" s="180">
        <v>77</v>
      </c>
      <c r="I30" s="70">
        <f t="shared" si="0"/>
        <v>73150</v>
      </c>
      <c r="J30" s="70">
        <f t="shared" si="1"/>
        <v>86317</v>
      </c>
    </row>
    <row r="31" spans="1:11" ht="15.75">
      <c r="A31" s="148">
        <v>21</v>
      </c>
      <c r="B31" s="177" t="s">
        <v>284</v>
      </c>
      <c r="C31" s="189"/>
      <c r="D31" s="115" t="s">
        <v>285</v>
      </c>
      <c r="E31" s="188" t="s">
        <v>308</v>
      </c>
      <c r="F31" s="115" t="s">
        <v>287</v>
      </c>
      <c r="G31" s="175">
        <v>100</v>
      </c>
      <c r="H31" s="180">
        <v>77</v>
      </c>
      <c r="I31" s="70">
        <f t="shared" si="0"/>
        <v>7700</v>
      </c>
      <c r="J31" s="70">
        <f t="shared" si="1"/>
        <v>9086</v>
      </c>
    </row>
    <row r="32" spans="1:11" ht="15.75">
      <c r="A32" s="148">
        <v>22</v>
      </c>
      <c r="B32" s="177" t="s">
        <v>284</v>
      </c>
      <c r="C32" s="187"/>
      <c r="D32" s="115" t="s">
        <v>285</v>
      </c>
      <c r="E32" s="188" t="s">
        <v>309</v>
      </c>
      <c r="F32" s="115" t="s">
        <v>287</v>
      </c>
      <c r="G32" s="175">
        <v>300</v>
      </c>
      <c r="H32" s="180">
        <v>77</v>
      </c>
      <c r="I32" s="70">
        <f t="shared" si="0"/>
        <v>23100</v>
      </c>
      <c r="J32" s="70">
        <f t="shared" si="1"/>
        <v>27258</v>
      </c>
    </row>
    <row r="33" spans="1:10" ht="15.75">
      <c r="A33" s="148">
        <v>23</v>
      </c>
      <c r="B33" s="177" t="s">
        <v>284</v>
      </c>
      <c r="C33" s="187"/>
      <c r="D33" s="115" t="s">
        <v>285</v>
      </c>
      <c r="E33" s="188" t="s">
        <v>310</v>
      </c>
      <c r="F33" s="115" t="s">
        <v>287</v>
      </c>
      <c r="G33" s="175">
        <v>2700</v>
      </c>
      <c r="H33" s="180">
        <v>61</v>
      </c>
      <c r="I33" s="70">
        <f t="shared" si="0"/>
        <v>164700</v>
      </c>
      <c r="J33" s="70">
        <f t="shared" si="1"/>
        <v>194346</v>
      </c>
    </row>
    <row r="34" spans="1:10" ht="15.75">
      <c r="A34" s="148">
        <v>24</v>
      </c>
      <c r="B34" s="177" t="s">
        <v>284</v>
      </c>
      <c r="C34" s="187"/>
      <c r="D34" s="115" t="s">
        <v>285</v>
      </c>
      <c r="E34" s="188" t="s">
        <v>311</v>
      </c>
      <c r="F34" s="115" t="s">
        <v>287</v>
      </c>
      <c r="G34" s="175">
        <v>2200</v>
      </c>
      <c r="H34" s="180">
        <v>61</v>
      </c>
      <c r="I34" s="70">
        <f t="shared" si="0"/>
        <v>134200</v>
      </c>
      <c r="J34" s="70">
        <f t="shared" si="1"/>
        <v>158356</v>
      </c>
    </row>
    <row r="35" spans="1:10" ht="15.75">
      <c r="A35" s="148">
        <v>25</v>
      </c>
      <c r="B35" s="177" t="s">
        <v>284</v>
      </c>
      <c r="C35" s="187"/>
      <c r="D35" s="115" t="s">
        <v>285</v>
      </c>
      <c r="E35" s="188" t="s">
        <v>312</v>
      </c>
      <c r="F35" s="115" t="s">
        <v>287</v>
      </c>
      <c r="G35" s="175">
        <v>150</v>
      </c>
      <c r="H35" s="180">
        <v>60</v>
      </c>
      <c r="I35" s="70">
        <f t="shared" si="0"/>
        <v>9000</v>
      </c>
      <c r="J35" s="70">
        <f t="shared" si="1"/>
        <v>10620</v>
      </c>
    </row>
    <row r="36" spans="1:10" ht="15.75">
      <c r="A36" s="148">
        <v>26</v>
      </c>
      <c r="B36" s="177" t="s">
        <v>284</v>
      </c>
      <c r="C36" s="187"/>
      <c r="D36" s="115" t="s">
        <v>285</v>
      </c>
      <c r="E36" s="188" t="s">
        <v>313</v>
      </c>
      <c r="F36" s="115" t="s">
        <v>287</v>
      </c>
      <c r="G36" s="175">
        <v>1400</v>
      </c>
      <c r="H36" s="180">
        <v>60</v>
      </c>
      <c r="I36" s="70">
        <f t="shared" si="0"/>
        <v>84000</v>
      </c>
      <c r="J36" s="70">
        <f t="shared" si="1"/>
        <v>99120</v>
      </c>
    </row>
    <row r="37" spans="1:10" ht="15.75">
      <c r="A37" s="148">
        <v>27</v>
      </c>
      <c r="B37" s="177" t="s">
        <v>284</v>
      </c>
      <c r="C37" s="187"/>
      <c r="D37" s="115" t="s">
        <v>285</v>
      </c>
      <c r="E37" s="188" t="s">
        <v>314</v>
      </c>
      <c r="F37" s="115" t="s">
        <v>287</v>
      </c>
      <c r="G37" s="175">
        <v>7000</v>
      </c>
      <c r="H37" s="180">
        <v>60</v>
      </c>
      <c r="I37" s="70">
        <f t="shared" si="0"/>
        <v>420000</v>
      </c>
      <c r="J37" s="70">
        <f t="shared" si="1"/>
        <v>495600</v>
      </c>
    </row>
    <row r="38" spans="1:10" ht="15.75">
      <c r="A38" s="148">
        <v>28</v>
      </c>
      <c r="B38" s="177" t="s">
        <v>284</v>
      </c>
      <c r="C38" s="187"/>
      <c r="D38" s="115" t="s">
        <v>285</v>
      </c>
      <c r="E38" s="188" t="s">
        <v>315</v>
      </c>
      <c r="F38" s="115" t="s">
        <v>287</v>
      </c>
      <c r="G38" s="175">
        <v>2900</v>
      </c>
      <c r="H38" s="180">
        <v>60</v>
      </c>
      <c r="I38" s="70">
        <f t="shared" si="0"/>
        <v>174000</v>
      </c>
      <c r="J38" s="70">
        <f t="shared" si="1"/>
        <v>205320</v>
      </c>
    </row>
    <row r="39" spans="1:10" ht="15.75">
      <c r="A39" s="148">
        <v>29</v>
      </c>
      <c r="B39" s="177" t="s">
        <v>284</v>
      </c>
      <c r="C39" s="187"/>
      <c r="D39" s="115" t="s">
        <v>285</v>
      </c>
      <c r="E39" s="188" t="s">
        <v>316</v>
      </c>
      <c r="F39" s="115" t="s">
        <v>287</v>
      </c>
      <c r="G39" s="175">
        <v>600</v>
      </c>
      <c r="H39" s="180">
        <v>60</v>
      </c>
      <c r="I39" s="70">
        <f t="shared" si="0"/>
        <v>36000</v>
      </c>
      <c r="J39" s="70">
        <f t="shared" si="1"/>
        <v>42480</v>
      </c>
    </row>
    <row r="40" spans="1:10" ht="15.75">
      <c r="A40" s="148">
        <v>30</v>
      </c>
      <c r="B40" s="177" t="s">
        <v>284</v>
      </c>
      <c r="C40" s="187"/>
      <c r="D40" s="115" t="s">
        <v>285</v>
      </c>
      <c r="E40" s="188" t="s">
        <v>317</v>
      </c>
      <c r="F40" s="115" t="s">
        <v>287</v>
      </c>
      <c r="G40" s="175">
        <v>1400</v>
      </c>
      <c r="H40" s="180">
        <v>70</v>
      </c>
      <c r="I40" s="70">
        <f t="shared" si="0"/>
        <v>98000</v>
      </c>
      <c r="J40" s="70">
        <f t="shared" si="1"/>
        <v>115640</v>
      </c>
    </row>
    <row r="41" spans="1:10" ht="15.75">
      <c r="A41" s="148">
        <v>31</v>
      </c>
      <c r="B41" s="177" t="s">
        <v>284</v>
      </c>
      <c r="C41" s="187"/>
      <c r="D41" s="115" t="s">
        <v>285</v>
      </c>
      <c r="E41" s="188" t="s">
        <v>318</v>
      </c>
      <c r="F41" s="115" t="s">
        <v>287</v>
      </c>
      <c r="G41" s="175">
        <v>40000</v>
      </c>
      <c r="H41" s="180">
        <v>70</v>
      </c>
      <c r="I41" s="70">
        <f t="shared" si="0"/>
        <v>2800000</v>
      </c>
      <c r="J41" s="70">
        <f t="shared" si="1"/>
        <v>3304000</v>
      </c>
    </row>
    <row r="42" spans="1:10" ht="15.75">
      <c r="A42" s="148">
        <v>32</v>
      </c>
      <c r="B42" s="177" t="s">
        <v>284</v>
      </c>
      <c r="C42" s="187"/>
      <c r="D42" s="115" t="s">
        <v>285</v>
      </c>
      <c r="E42" s="188" t="s">
        <v>319</v>
      </c>
      <c r="F42" s="115" t="s">
        <v>287</v>
      </c>
      <c r="G42" s="175">
        <v>1000</v>
      </c>
      <c r="H42" s="180">
        <v>70</v>
      </c>
      <c r="I42" s="70">
        <f t="shared" si="0"/>
        <v>70000</v>
      </c>
      <c r="J42" s="70">
        <f t="shared" si="1"/>
        <v>82600</v>
      </c>
    </row>
    <row r="43" spans="1:10" ht="15.75">
      <c r="A43" s="148">
        <v>33</v>
      </c>
      <c r="B43" s="177" t="s">
        <v>284</v>
      </c>
      <c r="C43" s="187"/>
      <c r="D43" s="115" t="s">
        <v>285</v>
      </c>
      <c r="E43" s="188" t="s">
        <v>320</v>
      </c>
      <c r="F43" s="115" t="s">
        <v>287</v>
      </c>
      <c r="G43" s="175">
        <v>700</v>
      </c>
      <c r="H43" s="180">
        <v>70</v>
      </c>
      <c r="I43" s="70">
        <f t="shared" si="0"/>
        <v>49000</v>
      </c>
      <c r="J43" s="70">
        <f t="shared" si="1"/>
        <v>57820</v>
      </c>
    </row>
    <row r="44" spans="1:10" ht="15.75">
      <c r="A44" s="148">
        <v>34</v>
      </c>
      <c r="B44" s="177" t="s">
        <v>284</v>
      </c>
      <c r="C44" s="187"/>
      <c r="D44" s="115" t="s">
        <v>285</v>
      </c>
      <c r="E44" s="188" t="s">
        <v>321</v>
      </c>
      <c r="F44" s="115" t="s">
        <v>287</v>
      </c>
      <c r="G44" s="175">
        <v>8000</v>
      </c>
      <c r="H44" s="180">
        <v>70</v>
      </c>
      <c r="I44" s="70">
        <f t="shared" si="0"/>
        <v>560000</v>
      </c>
      <c r="J44" s="70">
        <f t="shared" si="1"/>
        <v>660800</v>
      </c>
    </row>
    <row r="45" spans="1:10" ht="15.75">
      <c r="A45" s="148">
        <v>35</v>
      </c>
      <c r="B45" s="177" t="s">
        <v>284</v>
      </c>
      <c r="C45" s="187"/>
      <c r="D45" s="115" t="s">
        <v>285</v>
      </c>
      <c r="E45" s="188" t="s">
        <v>322</v>
      </c>
      <c r="F45" s="115" t="s">
        <v>287</v>
      </c>
      <c r="G45" s="175">
        <v>26500</v>
      </c>
      <c r="H45" s="180">
        <v>70</v>
      </c>
      <c r="I45" s="70">
        <f t="shared" si="0"/>
        <v>1855000</v>
      </c>
      <c r="J45" s="70">
        <f t="shared" si="1"/>
        <v>2188900</v>
      </c>
    </row>
    <row r="46" spans="1:10" ht="15.75">
      <c r="A46" s="148">
        <v>36</v>
      </c>
      <c r="B46" s="177" t="s">
        <v>284</v>
      </c>
      <c r="C46" s="187"/>
      <c r="D46" s="115" t="s">
        <v>285</v>
      </c>
      <c r="E46" s="188" t="s">
        <v>323</v>
      </c>
      <c r="F46" s="115" t="s">
        <v>287</v>
      </c>
      <c r="G46" s="190">
        <v>3000</v>
      </c>
      <c r="H46" s="180">
        <v>70</v>
      </c>
      <c r="I46" s="70">
        <f t="shared" si="0"/>
        <v>210000</v>
      </c>
      <c r="J46" s="70">
        <f t="shared" si="1"/>
        <v>247800</v>
      </c>
    </row>
    <row r="47" spans="1:10" ht="15.75">
      <c r="A47" s="148">
        <v>37</v>
      </c>
      <c r="B47" s="177" t="s">
        <v>284</v>
      </c>
      <c r="C47" s="187"/>
      <c r="D47" s="115" t="s">
        <v>285</v>
      </c>
      <c r="E47" s="188" t="s">
        <v>324</v>
      </c>
      <c r="F47" s="115" t="s">
        <v>287</v>
      </c>
      <c r="G47" s="190">
        <v>280</v>
      </c>
      <c r="H47" s="180">
        <v>100</v>
      </c>
      <c r="I47" s="70">
        <f t="shared" si="0"/>
        <v>28000</v>
      </c>
      <c r="J47" s="70">
        <f t="shared" si="1"/>
        <v>33040</v>
      </c>
    </row>
    <row r="48" spans="1:10" ht="15.75">
      <c r="A48" s="148">
        <v>38</v>
      </c>
      <c r="B48" s="177" t="s">
        <v>284</v>
      </c>
      <c r="C48" s="187"/>
      <c r="D48" s="115" t="s">
        <v>285</v>
      </c>
      <c r="E48" s="188" t="s">
        <v>325</v>
      </c>
      <c r="F48" s="115" t="s">
        <v>287</v>
      </c>
      <c r="G48" s="175">
        <v>1000</v>
      </c>
      <c r="H48" s="180">
        <v>100</v>
      </c>
      <c r="I48" s="70">
        <f t="shared" si="0"/>
        <v>100000</v>
      </c>
      <c r="J48" s="70">
        <f t="shared" si="1"/>
        <v>118000</v>
      </c>
    </row>
    <row r="49" spans="1:10" ht="15.75">
      <c r="A49" s="148">
        <v>39</v>
      </c>
      <c r="B49" s="177" t="s">
        <v>284</v>
      </c>
      <c r="C49" s="187"/>
      <c r="D49" s="115" t="s">
        <v>285</v>
      </c>
      <c r="E49" s="188" t="s">
        <v>326</v>
      </c>
      <c r="F49" s="115" t="s">
        <v>287</v>
      </c>
      <c r="G49" s="175">
        <v>1000</v>
      </c>
      <c r="H49" s="180">
        <v>100</v>
      </c>
      <c r="I49" s="70">
        <f t="shared" si="0"/>
        <v>100000</v>
      </c>
      <c r="J49" s="70">
        <f t="shared" si="1"/>
        <v>118000</v>
      </c>
    </row>
    <row r="50" spans="1:10" ht="15.75">
      <c r="A50" s="148">
        <v>40</v>
      </c>
      <c r="B50" s="177" t="s">
        <v>284</v>
      </c>
      <c r="C50" s="187"/>
      <c r="D50" s="115" t="s">
        <v>285</v>
      </c>
      <c r="E50" s="188" t="s">
        <v>327</v>
      </c>
      <c r="F50" s="115" t="s">
        <v>287</v>
      </c>
      <c r="G50" s="175">
        <v>900</v>
      </c>
      <c r="H50" s="180">
        <v>100</v>
      </c>
      <c r="I50" s="70">
        <f t="shared" si="0"/>
        <v>90000</v>
      </c>
      <c r="J50" s="70">
        <f t="shared" si="1"/>
        <v>106200</v>
      </c>
    </row>
    <row r="51" spans="1:10" ht="15.75">
      <c r="A51" s="148">
        <v>41</v>
      </c>
      <c r="B51" s="177" t="s">
        <v>284</v>
      </c>
      <c r="C51" s="187"/>
      <c r="D51" s="115" t="s">
        <v>285</v>
      </c>
      <c r="E51" s="188" t="s">
        <v>328</v>
      </c>
      <c r="F51" s="115" t="s">
        <v>287</v>
      </c>
      <c r="G51" s="175">
        <v>120</v>
      </c>
      <c r="H51" s="180">
        <v>100</v>
      </c>
      <c r="I51" s="70">
        <f t="shared" si="0"/>
        <v>12000</v>
      </c>
      <c r="J51" s="70">
        <f t="shared" si="1"/>
        <v>14160</v>
      </c>
    </row>
    <row r="52" spans="1:10" ht="15.75">
      <c r="A52" s="148">
        <v>42</v>
      </c>
      <c r="B52" s="177" t="s">
        <v>284</v>
      </c>
      <c r="C52" s="187"/>
      <c r="D52" s="115" t="s">
        <v>285</v>
      </c>
      <c r="E52" s="188" t="s">
        <v>329</v>
      </c>
      <c r="F52" s="115" t="s">
        <v>287</v>
      </c>
      <c r="G52" s="175">
        <v>1100</v>
      </c>
      <c r="H52" s="180">
        <v>86</v>
      </c>
      <c r="I52" s="70">
        <f t="shared" si="0"/>
        <v>94600</v>
      </c>
      <c r="J52" s="70">
        <f t="shared" si="1"/>
        <v>111628</v>
      </c>
    </row>
    <row r="53" spans="1:10" ht="15.75">
      <c r="A53" s="148">
        <v>43</v>
      </c>
      <c r="B53" s="177" t="s">
        <v>284</v>
      </c>
      <c r="C53" s="187"/>
      <c r="D53" s="115" t="s">
        <v>285</v>
      </c>
      <c r="E53" s="188" t="s">
        <v>330</v>
      </c>
      <c r="F53" s="115" t="s">
        <v>287</v>
      </c>
      <c r="G53" s="175">
        <v>2100</v>
      </c>
      <c r="H53" s="180">
        <v>86</v>
      </c>
      <c r="I53" s="70">
        <f t="shared" si="0"/>
        <v>180600</v>
      </c>
      <c r="J53" s="70">
        <f t="shared" si="1"/>
        <v>213108</v>
      </c>
    </row>
    <row r="54" spans="1:10" ht="15.75">
      <c r="A54" s="148">
        <v>44</v>
      </c>
      <c r="B54" s="177" t="s">
        <v>284</v>
      </c>
      <c r="C54" s="187"/>
      <c r="D54" s="115" t="s">
        <v>285</v>
      </c>
      <c r="E54" s="188" t="s">
        <v>331</v>
      </c>
      <c r="F54" s="115" t="s">
        <v>287</v>
      </c>
      <c r="G54" s="175">
        <v>2700</v>
      </c>
      <c r="H54" s="180">
        <v>86</v>
      </c>
      <c r="I54" s="70">
        <f t="shared" si="0"/>
        <v>232200</v>
      </c>
      <c r="J54" s="70">
        <f t="shared" si="1"/>
        <v>273996</v>
      </c>
    </row>
    <row r="55" spans="1:10" ht="15.75">
      <c r="A55" s="148">
        <v>45</v>
      </c>
      <c r="B55" s="177" t="s">
        <v>284</v>
      </c>
      <c r="C55" s="187"/>
      <c r="D55" s="115" t="s">
        <v>285</v>
      </c>
      <c r="E55" s="188" t="s">
        <v>332</v>
      </c>
      <c r="F55" s="115" t="s">
        <v>287</v>
      </c>
      <c r="G55" s="190">
        <v>3000</v>
      </c>
      <c r="H55" s="180">
        <v>86</v>
      </c>
      <c r="I55" s="70">
        <f t="shared" si="0"/>
        <v>258000</v>
      </c>
      <c r="J55" s="70">
        <f t="shared" si="1"/>
        <v>304440</v>
      </c>
    </row>
    <row r="56" spans="1:10" ht="15.75">
      <c r="A56" s="148">
        <v>46</v>
      </c>
      <c r="B56" s="177" t="s">
        <v>284</v>
      </c>
      <c r="C56" s="187"/>
      <c r="D56" s="115" t="s">
        <v>285</v>
      </c>
      <c r="E56" s="188" t="s">
        <v>333</v>
      </c>
      <c r="F56" s="115" t="s">
        <v>287</v>
      </c>
      <c r="G56" s="190">
        <v>1100</v>
      </c>
      <c r="H56" s="180">
        <v>86</v>
      </c>
      <c r="I56" s="70">
        <f t="shared" si="0"/>
        <v>94600</v>
      </c>
      <c r="J56" s="70">
        <f t="shared" si="1"/>
        <v>111628</v>
      </c>
    </row>
    <row r="57" spans="1:10" ht="15.75">
      <c r="A57" s="148">
        <v>47</v>
      </c>
      <c r="B57" s="177" t="s">
        <v>284</v>
      </c>
      <c r="C57" s="187"/>
      <c r="D57" s="115" t="s">
        <v>285</v>
      </c>
      <c r="E57" s="188" t="s">
        <v>334</v>
      </c>
      <c r="F57" s="115" t="s">
        <v>287</v>
      </c>
      <c r="G57" s="175">
        <v>350</v>
      </c>
      <c r="H57" s="180">
        <v>86</v>
      </c>
      <c r="I57" s="70">
        <f t="shared" si="0"/>
        <v>30100</v>
      </c>
      <c r="J57" s="70">
        <f t="shared" si="1"/>
        <v>35518</v>
      </c>
    </row>
    <row r="58" spans="1:10" ht="15.75">
      <c r="A58" s="148">
        <v>48</v>
      </c>
      <c r="B58" s="177" t="s">
        <v>284</v>
      </c>
      <c r="C58" s="187"/>
      <c r="D58" s="115" t="s">
        <v>285</v>
      </c>
      <c r="E58" s="188" t="s">
        <v>335</v>
      </c>
      <c r="F58" s="115" t="s">
        <v>287</v>
      </c>
      <c r="G58" s="175">
        <v>200</v>
      </c>
      <c r="H58" s="180">
        <v>86</v>
      </c>
      <c r="I58" s="70">
        <f t="shared" si="0"/>
        <v>17200</v>
      </c>
      <c r="J58" s="70">
        <f t="shared" si="1"/>
        <v>20296</v>
      </c>
    </row>
    <row r="59" spans="1:10" ht="15.75">
      <c r="A59" s="148">
        <v>49</v>
      </c>
      <c r="B59" s="176" t="s">
        <v>336</v>
      </c>
      <c r="C59" s="86"/>
      <c r="D59" s="115" t="s">
        <v>337</v>
      </c>
      <c r="E59" s="20" t="s">
        <v>338</v>
      </c>
      <c r="F59" s="115" t="s">
        <v>287</v>
      </c>
      <c r="G59" s="175">
        <v>7500</v>
      </c>
      <c r="H59" s="180">
        <v>84</v>
      </c>
      <c r="I59" s="70">
        <f t="shared" si="0"/>
        <v>630000</v>
      </c>
      <c r="J59" s="70">
        <f t="shared" si="1"/>
        <v>743400</v>
      </c>
    </row>
    <row r="60" spans="1:10" ht="15.75">
      <c r="A60" s="148">
        <v>50</v>
      </c>
      <c r="B60" s="176" t="s">
        <v>336</v>
      </c>
      <c r="C60" s="86"/>
      <c r="D60" s="20" t="s">
        <v>337</v>
      </c>
      <c r="E60" s="20" t="s">
        <v>339</v>
      </c>
      <c r="F60" s="115" t="s">
        <v>287</v>
      </c>
      <c r="G60" s="20">
        <v>6500</v>
      </c>
      <c r="H60" s="180">
        <v>79</v>
      </c>
      <c r="I60" s="70">
        <f t="shared" si="0"/>
        <v>513500</v>
      </c>
      <c r="J60" s="70">
        <f t="shared" si="1"/>
        <v>605930</v>
      </c>
    </row>
    <row r="61" spans="1:10" ht="15.75">
      <c r="A61" s="148">
        <v>51</v>
      </c>
      <c r="B61" s="176" t="s">
        <v>336</v>
      </c>
      <c r="C61" s="86"/>
      <c r="D61" s="20" t="s">
        <v>337</v>
      </c>
      <c r="E61" s="20" t="s">
        <v>340</v>
      </c>
      <c r="F61" s="115" t="s">
        <v>287</v>
      </c>
      <c r="G61" s="20">
        <v>1700</v>
      </c>
      <c r="H61" s="180">
        <v>84</v>
      </c>
      <c r="I61" s="70">
        <f t="shared" si="0"/>
        <v>142800</v>
      </c>
      <c r="J61" s="70">
        <f t="shared" si="1"/>
        <v>168504</v>
      </c>
    </row>
    <row r="62" spans="1:10" ht="15.75">
      <c r="A62" s="148">
        <v>52</v>
      </c>
      <c r="B62" s="176" t="s">
        <v>336</v>
      </c>
      <c r="C62" s="86"/>
      <c r="D62" s="20" t="s">
        <v>337</v>
      </c>
      <c r="E62" s="20" t="s">
        <v>341</v>
      </c>
      <c r="F62" s="115" t="s">
        <v>287</v>
      </c>
      <c r="G62" s="20">
        <v>2600</v>
      </c>
      <c r="H62" s="180">
        <v>89</v>
      </c>
      <c r="I62" s="70">
        <f t="shared" si="0"/>
        <v>231400</v>
      </c>
      <c r="J62" s="70">
        <f t="shared" si="1"/>
        <v>273052</v>
      </c>
    </row>
    <row r="63" spans="1:10" ht="15.75">
      <c r="A63" s="148">
        <v>53</v>
      </c>
      <c r="B63" s="176" t="s">
        <v>336</v>
      </c>
      <c r="C63" s="86"/>
      <c r="D63" s="20" t="s">
        <v>337</v>
      </c>
      <c r="E63" s="20" t="s">
        <v>342</v>
      </c>
      <c r="F63" s="115" t="s">
        <v>287</v>
      </c>
      <c r="G63" s="20">
        <v>9000</v>
      </c>
      <c r="H63" s="180">
        <v>88</v>
      </c>
      <c r="I63" s="70">
        <f t="shared" si="0"/>
        <v>792000</v>
      </c>
      <c r="J63" s="70">
        <f t="shared" si="1"/>
        <v>934560</v>
      </c>
    </row>
    <row r="64" spans="1:10" ht="15.75">
      <c r="A64" s="148">
        <v>54</v>
      </c>
      <c r="B64" s="176" t="s">
        <v>336</v>
      </c>
      <c r="C64" s="86"/>
      <c r="D64" s="20" t="s">
        <v>337</v>
      </c>
      <c r="E64" s="20" t="s">
        <v>343</v>
      </c>
      <c r="F64" s="115" t="s">
        <v>287</v>
      </c>
      <c r="G64" s="20">
        <v>3000</v>
      </c>
      <c r="H64" s="180">
        <v>94</v>
      </c>
      <c r="I64" s="70">
        <f t="shared" si="0"/>
        <v>282000</v>
      </c>
      <c r="J64" s="70">
        <f t="shared" si="1"/>
        <v>332760</v>
      </c>
    </row>
    <row r="65" spans="1:10" ht="15.75">
      <c r="A65" s="148">
        <v>55</v>
      </c>
      <c r="B65" s="176" t="s">
        <v>336</v>
      </c>
      <c r="C65" s="86"/>
      <c r="D65" s="20" t="s">
        <v>337</v>
      </c>
      <c r="E65" s="20" t="s">
        <v>173</v>
      </c>
      <c r="F65" s="115" t="s">
        <v>287</v>
      </c>
      <c r="G65" s="20">
        <v>230</v>
      </c>
      <c r="H65" s="180">
        <v>125</v>
      </c>
      <c r="I65" s="70">
        <f t="shared" si="0"/>
        <v>28750</v>
      </c>
      <c r="J65" s="70">
        <f t="shared" si="1"/>
        <v>33925</v>
      </c>
    </row>
    <row r="66" spans="1:10" ht="15.75">
      <c r="A66" s="148">
        <v>56</v>
      </c>
      <c r="B66" s="176" t="s">
        <v>336</v>
      </c>
      <c r="C66" s="86"/>
      <c r="D66" s="20" t="s">
        <v>337</v>
      </c>
      <c r="E66" s="20" t="s">
        <v>344</v>
      </c>
      <c r="F66" s="115" t="s">
        <v>287</v>
      </c>
      <c r="G66" s="20">
        <v>500</v>
      </c>
      <c r="H66" s="180">
        <v>105</v>
      </c>
      <c r="I66" s="70">
        <f t="shared" si="0"/>
        <v>52500</v>
      </c>
      <c r="J66" s="70">
        <f t="shared" si="1"/>
        <v>61950</v>
      </c>
    </row>
    <row r="67" spans="1:10" ht="15.75">
      <c r="A67" s="148">
        <v>57</v>
      </c>
      <c r="B67" s="176" t="s">
        <v>336</v>
      </c>
      <c r="C67" s="86"/>
      <c r="D67" s="20" t="s">
        <v>337</v>
      </c>
      <c r="E67" s="20" t="s">
        <v>345</v>
      </c>
      <c r="F67" s="115" t="s">
        <v>287</v>
      </c>
      <c r="G67" s="20">
        <v>1250</v>
      </c>
      <c r="H67" s="180">
        <v>105</v>
      </c>
      <c r="I67" s="70">
        <f t="shared" si="0"/>
        <v>131250</v>
      </c>
      <c r="J67" s="70">
        <f t="shared" si="1"/>
        <v>154875</v>
      </c>
    </row>
    <row r="68" spans="1:10" ht="15.75">
      <c r="A68" s="148">
        <v>58</v>
      </c>
      <c r="B68" s="176" t="s">
        <v>336</v>
      </c>
      <c r="C68" s="86"/>
      <c r="D68" s="20" t="s">
        <v>337</v>
      </c>
      <c r="E68" s="20" t="s">
        <v>346</v>
      </c>
      <c r="F68" s="115" t="s">
        <v>287</v>
      </c>
      <c r="G68" s="20">
        <v>4500</v>
      </c>
      <c r="H68" s="180">
        <v>94</v>
      </c>
      <c r="I68" s="70">
        <f t="shared" si="0"/>
        <v>423000</v>
      </c>
      <c r="J68" s="70">
        <f t="shared" si="1"/>
        <v>499140</v>
      </c>
    </row>
    <row r="69" spans="1:10" ht="15.75">
      <c r="A69" s="148">
        <v>59</v>
      </c>
      <c r="B69" s="176" t="s">
        <v>347</v>
      </c>
      <c r="C69" s="86"/>
      <c r="D69" s="20" t="s">
        <v>348</v>
      </c>
      <c r="E69" s="20" t="s">
        <v>349</v>
      </c>
      <c r="F69" s="115" t="s">
        <v>287</v>
      </c>
      <c r="G69" s="20">
        <v>200</v>
      </c>
      <c r="H69" s="180">
        <v>60</v>
      </c>
      <c r="I69" s="70">
        <f t="shared" si="0"/>
        <v>12000</v>
      </c>
      <c r="J69" s="70">
        <f t="shared" si="1"/>
        <v>14160</v>
      </c>
    </row>
    <row r="70" spans="1:10" ht="15.75">
      <c r="A70" s="148">
        <v>60</v>
      </c>
      <c r="B70" s="176" t="s">
        <v>347</v>
      </c>
      <c r="C70" s="86"/>
      <c r="D70" s="20" t="s">
        <v>348</v>
      </c>
      <c r="E70" s="20" t="s">
        <v>350</v>
      </c>
      <c r="F70" s="115" t="s">
        <v>287</v>
      </c>
      <c r="G70" s="20">
        <v>800</v>
      </c>
      <c r="H70" s="180">
        <v>60</v>
      </c>
      <c r="I70" s="70">
        <f t="shared" si="0"/>
        <v>48000</v>
      </c>
      <c r="J70" s="70">
        <f t="shared" si="1"/>
        <v>56640</v>
      </c>
    </row>
    <row r="71" spans="1:10" ht="15.75">
      <c r="A71" s="148">
        <v>61</v>
      </c>
      <c r="B71" s="176" t="s">
        <v>347</v>
      </c>
      <c r="C71" s="86"/>
      <c r="D71" s="20" t="s">
        <v>348</v>
      </c>
      <c r="E71" s="20" t="s">
        <v>351</v>
      </c>
      <c r="F71" s="115" t="s">
        <v>287</v>
      </c>
      <c r="G71" s="20">
        <v>80</v>
      </c>
      <c r="H71" s="180">
        <v>48</v>
      </c>
      <c r="I71" s="70">
        <f t="shared" si="0"/>
        <v>3840</v>
      </c>
      <c r="J71" s="70">
        <f t="shared" si="1"/>
        <v>4531.2</v>
      </c>
    </row>
    <row r="72" spans="1:10" ht="15.75">
      <c r="A72" s="148">
        <v>62</v>
      </c>
      <c r="B72" s="176" t="s">
        <v>347</v>
      </c>
      <c r="C72" s="86"/>
      <c r="D72" s="20" t="s">
        <v>348</v>
      </c>
      <c r="E72" s="20" t="s">
        <v>352</v>
      </c>
      <c r="F72" s="115" t="s">
        <v>287</v>
      </c>
      <c r="G72" s="20">
        <v>80</v>
      </c>
      <c r="H72" s="180">
        <v>48</v>
      </c>
      <c r="I72" s="70">
        <f t="shared" si="0"/>
        <v>3840</v>
      </c>
      <c r="J72" s="70">
        <f t="shared" si="1"/>
        <v>4531.2</v>
      </c>
    </row>
    <row r="73" spans="1:10" ht="15.75">
      <c r="A73" s="148">
        <v>63</v>
      </c>
      <c r="B73" s="176" t="s">
        <v>347</v>
      </c>
      <c r="C73" s="86"/>
      <c r="D73" s="20" t="s">
        <v>348</v>
      </c>
      <c r="E73" s="20" t="s">
        <v>353</v>
      </c>
      <c r="F73" s="115" t="s">
        <v>287</v>
      </c>
      <c r="G73" s="20">
        <v>4000</v>
      </c>
      <c r="H73" s="180">
        <v>46</v>
      </c>
      <c r="I73" s="70">
        <f t="shared" si="0"/>
        <v>184000</v>
      </c>
      <c r="J73" s="70">
        <f t="shared" si="1"/>
        <v>217120</v>
      </c>
    </row>
    <row r="74" spans="1:10" ht="15.75">
      <c r="A74" s="148">
        <v>64</v>
      </c>
      <c r="B74" s="176" t="s">
        <v>347</v>
      </c>
      <c r="C74" s="86"/>
      <c r="D74" s="20" t="s">
        <v>348</v>
      </c>
      <c r="E74" s="20" t="s">
        <v>354</v>
      </c>
      <c r="F74" s="115" t="s">
        <v>287</v>
      </c>
      <c r="G74" s="20">
        <v>100</v>
      </c>
      <c r="H74" s="180">
        <v>46</v>
      </c>
      <c r="I74" s="70">
        <f t="shared" si="0"/>
        <v>4600</v>
      </c>
      <c r="J74" s="70">
        <f t="shared" si="1"/>
        <v>5428</v>
      </c>
    </row>
    <row r="75" spans="1:10" ht="15.75">
      <c r="A75" s="148">
        <v>65</v>
      </c>
      <c r="B75" s="176" t="s">
        <v>347</v>
      </c>
      <c r="C75" s="86"/>
      <c r="D75" s="20" t="s">
        <v>348</v>
      </c>
      <c r="E75" s="20" t="s">
        <v>355</v>
      </c>
      <c r="F75" s="115" t="s">
        <v>287</v>
      </c>
      <c r="G75" s="20">
        <v>1900</v>
      </c>
      <c r="H75" s="180">
        <v>46</v>
      </c>
      <c r="I75" s="70">
        <f t="shared" si="0"/>
        <v>87400</v>
      </c>
      <c r="J75" s="70">
        <f t="shared" si="1"/>
        <v>103132</v>
      </c>
    </row>
    <row r="76" spans="1:10" ht="15.75">
      <c r="A76" s="148">
        <v>66</v>
      </c>
      <c r="B76" s="176" t="s">
        <v>347</v>
      </c>
      <c r="C76" s="86"/>
      <c r="D76" s="20" t="s">
        <v>348</v>
      </c>
      <c r="E76" s="20" t="s">
        <v>356</v>
      </c>
      <c r="F76" s="115" t="s">
        <v>287</v>
      </c>
      <c r="G76" s="20">
        <v>200</v>
      </c>
      <c r="H76" s="180">
        <v>44</v>
      </c>
      <c r="I76" s="70">
        <f t="shared" ref="I76:I114" si="2">G76*H76</f>
        <v>8800</v>
      </c>
      <c r="J76" s="70">
        <f t="shared" ref="J76:J114" si="3">I76*1.18</f>
        <v>10384</v>
      </c>
    </row>
    <row r="77" spans="1:10" ht="15.75">
      <c r="A77" s="148">
        <v>67</v>
      </c>
      <c r="B77" s="176" t="s">
        <v>347</v>
      </c>
      <c r="C77" s="86"/>
      <c r="D77" s="20" t="s">
        <v>348</v>
      </c>
      <c r="E77" s="20" t="s">
        <v>357</v>
      </c>
      <c r="F77" s="115" t="s">
        <v>287</v>
      </c>
      <c r="G77" s="20">
        <v>280</v>
      </c>
      <c r="H77" s="180">
        <v>44</v>
      </c>
      <c r="I77" s="70">
        <f t="shared" si="2"/>
        <v>12320</v>
      </c>
      <c r="J77" s="70">
        <f t="shared" si="3"/>
        <v>14537.599999999999</v>
      </c>
    </row>
    <row r="78" spans="1:10" ht="15.75">
      <c r="A78" s="148">
        <v>68</v>
      </c>
      <c r="B78" s="176" t="s">
        <v>347</v>
      </c>
      <c r="C78" s="86"/>
      <c r="D78" s="20" t="s">
        <v>348</v>
      </c>
      <c r="E78" s="20" t="s">
        <v>358</v>
      </c>
      <c r="F78" s="115" t="s">
        <v>287</v>
      </c>
      <c r="G78" s="20">
        <v>4000</v>
      </c>
      <c r="H78" s="180">
        <v>58</v>
      </c>
      <c r="I78" s="70">
        <f t="shared" si="2"/>
        <v>232000</v>
      </c>
      <c r="J78" s="70">
        <f t="shared" si="3"/>
        <v>273760</v>
      </c>
    </row>
    <row r="79" spans="1:10" ht="15.75">
      <c r="A79" s="148">
        <v>69</v>
      </c>
      <c r="B79" s="176" t="s">
        <v>347</v>
      </c>
      <c r="C79" s="86"/>
      <c r="D79" s="20" t="s">
        <v>348</v>
      </c>
      <c r="E79" s="20" t="s">
        <v>359</v>
      </c>
      <c r="F79" s="115" t="s">
        <v>287</v>
      </c>
      <c r="G79" s="20">
        <v>400</v>
      </c>
      <c r="H79" s="180">
        <v>41</v>
      </c>
      <c r="I79" s="70">
        <f t="shared" si="2"/>
        <v>16400</v>
      </c>
      <c r="J79" s="70">
        <f t="shared" si="3"/>
        <v>19352</v>
      </c>
    </row>
    <row r="80" spans="1:10" ht="15.75">
      <c r="A80" s="148">
        <v>70</v>
      </c>
      <c r="B80" s="176" t="s">
        <v>347</v>
      </c>
      <c r="C80" s="187"/>
      <c r="D80" s="20" t="s">
        <v>348</v>
      </c>
      <c r="E80" s="20" t="s">
        <v>360</v>
      </c>
      <c r="F80" s="115" t="s">
        <v>287</v>
      </c>
      <c r="G80" s="20">
        <v>800</v>
      </c>
      <c r="H80" s="180">
        <v>44</v>
      </c>
      <c r="I80" s="70">
        <f t="shared" si="2"/>
        <v>35200</v>
      </c>
      <c r="J80" s="70">
        <f t="shared" si="3"/>
        <v>41536</v>
      </c>
    </row>
    <row r="81" spans="1:10" ht="15.75">
      <c r="A81" s="148">
        <v>71</v>
      </c>
      <c r="B81" s="176" t="s">
        <v>361</v>
      </c>
      <c r="C81" s="20"/>
      <c r="D81" s="20" t="s">
        <v>362</v>
      </c>
      <c r="E81" s="20" t="s">
        <v>342</v>
      </c>
      <c r="F81" s="115" t="s">
        <v>287</v>
      </c>
      <c r="G81" s="20">
        <v>400</v>
      </c>
      <c r="H81" s="180">
        <v>96</v>
      </c>
      <c r="I81" s="70">
        <f t="shared" si="2"/>
        <v>38400</v>
      </c>
      <c r="J81" s="70">
        <f t="shared" si="3"/>
        <v>45312</v>
      </c>
    </row>
    <row r="82" spans="1:10" ht="15.75">
      <c r="A82" s="148">
        <v>72</v>
      </c>
      <c r="B82" s="176" t="s">
        <v>361</v>
      </c>
      <c r="C82" s="20"/>
      <c r="D82" s="20" t="s">
        <v>362</v>
      </c>
      <c r="E82" s="20" t="s">
        <v>338</v>
      </c>
      <c r="F82" s="115" t="s">
        <v>287</v>
      </c>
      <c r="G82" s="20">
        <v>800</v>
      </c>
      <c r="H82" s="180">
        <v>96</v>
      </c>
      <c r="I82" s="70">
        <f t="shared" si="2"/>
        <v>76800</v>
      </c>
      <c r="J82" s="70">
        <f t="shared" si="3"/>
        <v>90624</v>
      </c>
    </row>
    <row r="83" spans="1:10" ht="15.75">
      <c r="A83" s="148">
        <v>73</v>
      </c>
      <c r="B83" s="176" t="s">
        <v>361</v>
      </c>
      <c r="C83" s="20"/>
      <c r="D83" s="20" t="s">
        <v>362</v>
      </c>
      <c r="E83" s="20" t="s">
        <v>339</v>
      </c>
      <c r="F83" s="115" t="s">
        <v>287</v>
      </c>
      <c r="G83" s="20">
        <v>500</v>
      </c>
      <c r="H83" s="180">
        <v>95</v>
      </c>
      <c r="I83" s="70">
        <f t="shared" si="2"/>
        <v>47500</v>
      </c>
      <c r="J83" s="70">
        <f t="shared" si="3"/>
        <v>56050</v>
      </c>
    </row>
    <row r="84" spans="1:10" ht="15.75">
      <c r="A84" s="148">
        <v>74</v>
      </c>
      <c r="B84" s="176" t="s">
        <v>361</v>
      </c>
      <c r="C84" s="20"/>
      <c r="D84" s="20" t="s">
        <v>362</v>
      </c>
      <c r="E84" s="20" t="s">
        <v>340</v>
      </c>
      <c r="F84" s="115" t="s">
        <v>287</v>
      </c>
      <c r="G84" s="20">
        <v>2800</v>
      </c>
      <c r="H84" s="180">
        <v>95</v>
      </c>
      <c r="I84" s="70">
        <f t="shared" si="2"/>
        <v>266000</v>
      </c>
      <c r="J84" s="70">
        <f t="shared" si="3"/>
        <v>313880</v>
      </c>
    </row>
    <row r="85" spans="1:10" ht="15.75">
      <c r="A85" s="148">
        <v>75</v>
      </c>
      <c r="B85" s="176" t="s">
        <v>361</v>
      </c>
      <c r="C85" s="20"/>
      <c r="D85" s="20" t="s">
        <v>362</v>
      </c>
      <c r="E85" s="20" t="s">
        <v>345</v>
      </c>
      <c r="F85" s="115" t="s">
        <v>287</v>
      </c>
      <c r="G85" s="20">
        <v>50</v>
      </c>
      <c r="H85" s="180">
        <v>125</v>
      </c>
      <c r="I85" s="70">
        <f t="shared" si="2"/>
        <v>6250</v>
      </c>
      <c r="J85" s="70">
        <f t="shared" si="3"/>
        <v>7375</v>
      </c>
    </row>
    <row r="86" spans="1:10" ht="15.75">
      <c r="A86" s="148">
        <v>76</v>
      </c>
      <c r="B86" s="176" t="s">
        <v>361</v>
      </c>
      <c r="C86" s="20"/>
      <c r="D86" s="20" t="s">
        <v>362</v>
      </c>
      <c r="E86" s="20" t="s">
        <v>346</v>
      </c>
      <c r="F86" s="115" t="s">
        <v>287</v>
      </c>
      <c r="G86" s="20">
        <v>200</v>
      </c>
      <c r="H86" s="180">
        <v>95</v>
      </c>
      <c r="I86" s="70">
        <f t="shared" si="2"/>
        <v>19000</v>
      </c>
      <c r="J86" s="70">
        <f t="shared" si="3"/>
        <v>22420</v>
      </c>
    </row>
    <row r="87" spans="1:10" ht="15.75">
      <c r="A87" s="148">
        <v>77</v>
      </c>
      <c r="B87" s="176" t="s">
        <v>363</v>
      </c>
      <c r="C87" s="187"/>
      <c r="D87" s="20" t="s">
        <v>364</v>
      </c>
      <c r="E87" s="20" t="s">
        <v>365</v>
      </c>
      <c r="F87" s="115" t="s">
        <v>287</v>
      </c>
      <c r="G87" s="20">
        <v>2200</v>
      </c>
      <c r="H87" s="180">
        <v>73</v>
      </c>
      <c r="I87" s="70">
        <f t="shared" si="2"/>
        <v>160600</v>
      </c>
      <c r="J87" s="70">
        <f t="shared" si="3"/>
        <v>189508</v>
      </c>
    </row>
    <row r="88" spans="1:10" ht="15.75">
      <c r="A88" s="148">
        <v>78</v>
      </c>
      <c r="B88" s="176" t="s">
        <v>363</v>
      </c>
      <c r="C88" s="187"/>
      <c r="D88" s="20" t="s">
        <v>364</v>
      </c>
      <c r="E88" s="20" t="s">
        <v>366</v>
      </c>
      <c r="F88" s="115" t="s">
        <v>287</v>
      </c>
      <c r="G88" s="20">
        <v>1600</v>
      </c>
      <c r="H88" s="180">
        <v>73</v>
      </c>
      <c r="I88" s="70">
        <f t="shared" si="2"/>
        <v>116800</v>
      </c>
      <c r="J88" s="70">
        <f t="shared" si="3"/>
        <v>137824</v>
      </c>
    </row>
    <row r="89" spans="1:10" ht="15.75">
      <c r="A89" s="148">
        <v>79</v>
      </c>
      <c r="B89" s="176" t="s">
        <v>363</v>
      </c>
      <c r="C89" s="187"/>
      <c r="D89" s="20" t="s">
        <v>364</v>
      </c>
      <c r="E89" s="20" t="s">
        <v>367</v>
      </c>
      <c r="F89" s="115" t="s">
        <v>287</v>
      </c>
      <c r="G89" s="20">
        <v>10</v>
      </c>
      <c r="H89" s="180">
        <v>101</v>
      </c>
      <c r="I89" s="70">
        <f t="shared" si="2"/>
        <v>1010</v>
      </c>
      <c r="J89" s="70">
        <f t="shared" si="3"/>
        <v>1191.8</v>
      </c>
    </row>
    <row r="90" spans="1:10" ht="15.75">
      <c r="A90" s="148">
        <v>80</v>
      </c>
      <c r="B90" s="176" t="s">
        <v>363</v>
      </c>
      <c r="C90" s="187"/>
      <c r="D90" s="20" t="s">
        <v>364</v>
      </c>
      <c r="E90" s="20" t="s">
        <v>368</v>
      </c>
      <c r="F90" s="115" t="s">
        <v>287</v>
      </c>
      <c r="G90" s="20">
        <v>240</v>
      </c>
      <c r="H90" s="180">
        <v>84</v>
      </c>
      <c r="I90" s="70">
        <f t="shared" si="2"/>
        <v>20160</v>
      </c>
      <c r="J90" s="70">
        <f t="shared" si="3"/>
        <v>23788.799999999999</v>
      </c>
    </row>
    <row r="91" spans="1:10" ht="15.75">
      <c r="A91" s="148">
        <v>81</v>
      </c>
      <c r="B91" s="176" t="s">
        <v>363</v>
      </c>
      <c r="C91" s="187"/>
      <c r="D91" s="20" t="s">
        <v>364</v>
      </c>
      <c r="E91" s="20" t="s">
        <v>369</v>
      </c>
      <c r="F91" s="115" t="s">
        <v>287</v>
      </c>
      <c r="G91" s="20">
        <v>50</v>
      </c>
      <c r="H91" s="180">
        <v>77</v>
      </c>
      <c r="I91" s="70">
        <f t="shared" si="2"/>
        <v>3850</v>
      </c>
      <c r="J91" s="70">
        <f t="shared" si="3"/>
        <v>4543</v>
      </c>
    </row>
    <row r="92" spans="1:10" ht="15.75">
      <c r="A92" s="148">
        <v>82</v>
      </c>
      <c r="B92" s="176" t="s">
        <v>363</v>
      </c>
      <c r="C92" s="187"/>
      <c r="D92" s="20" t="s">
        <v>364</v>
      </c>
      <c r="E92" s="20" t="s">
        <v>370</v>
      </c>
      <c r="F92" s="115" t="s">
        <v>287</v>
      </c>
      <c r="G92" s="20">
        <v>700</v>
      </c>
      <c r="H92" s="180">
        <v>73</v>
      </c>
      <c r="I92" s="70">
        <f t="shared" si="2"/>
        <v>51100</v>
      </c>
      <c r="J92" s="70">
        <f t="shared" si="3"/>
        <v>60298</v>
      </c>
    </row>
    <row r="93" spans="1:10" ht="15.75">
      <c r="A93" s="148">
        <v>83</v>
      </c>
      <c r="B93" s="176" t="s">
        <v>363</v>
      </c>
      <c r="C93" s="187"/>
      <c r="D93" s="20" t="s">
        <v>364</v>
      </c>
      <c r="E93" s="20" t="s">
        <v>371</v>
      </c>
      <c r="F93" s="115" t="s">
        <v>287</v>
      </c>
      <c r="G93" s="20">
        <v>750</v>
      </c>
      <c r="H93" s="180">
        <v>72</v>
      </c>
      <c r="I93" s="70">
        <f t="shared" si="2"/>
        <v>54000</v>
      </c>
      <c r="J93" s="70">
        <f t="shared" si="3"/>
        <v>63720</v>
      </c>
    </row>
    <row r="94" spans="1:10" ht="15.75">
      <c r="A94" s="148">
        <v>84</v>
      </c>
      <c r="B94" s="176" t="s">
        <v>363</v>
      </c>
      <c r="C94" s="187"/>
      <c r="D94" s="20" t="s">
        <v>364</v>
      </c>
      <c r="E94" s="20" t="s">
        <v>372</v>
      </c>
      <c r="F94" s="115" t="s">
        <v>287</v>
      </c>
      <c r="G94" s="20">
        <v>600</v>
      </c>
      <c r="H94" s="180">
        <v>69</v>
      </c>
      <c r="I94" s="70">
        <f t="shared" si="2"/>
        <v>41400</v>
      </c>
      <c r="J94" s="70">
        <f t="shared" si="3"/>
        <v>48852</v>
      </c>
    </row>
    <row r="95" spans="1:10" ht="15.75">
      <c r="A95" s="148">
        <v>85</v>
      </c>
      <c r="B95" s="176" t="s">
        <v>363</v>
      </c>
      <c r="C95" s="187"/>
      <c r="D95" s="20" t="s">
        <v>364</v>
      </c>
      <c r="E95" s="20" t="s">
        <v>373</v>
      </c>
      <c r="F95" s="115" t="s">
        <v>287</v>
      </c>
      <c r="G95" s="20">
        <v>1250</v>
      </c>
      <c r="H95" s="180">
        <v>75</v>
      </c>
      <c r="I95" s="70">
        <f t="shared" si="2"/>
        <v>93750</v>
      </c>
      <c r="J95" s="70">
        <f t="shared" si="3"/>
        <v>110625</v>
      </c>
    </row>
    <row r="96" spans="1:10" ht="36" customHeight="1">
      <c r="A96" s="148">
        <v>86</v>
      </c>
      <c r="B96" s="176" t="s">
        <v>363</v>
      </c>
      <c r="C96" s="187"/>
      <c r="D96" s="20" t="s">
        <v>364</v>
      </c>
      <c r="E96" s="20" t="s">
        <v>374</v>
      </c>
      <c r="F96" s="115" t="s">
        <v>287</v>
      </c>
      <c r="G96" s="20">
        <v>2700</v>
      </c>
      <c r="H96" s="180">
        <v>75</v>
      </c>
      <c r="I96" s="70">
        <f t="shared" si="2"/>
        <v>202500</v>
      </c>
      <c r="J96" s="70">
        <f t="shared" si="3"/>
        <v>238950</v>
      </c>
    </row>
    <row r="97" spans="1:10" ht="36" customHeight="1">
      <c r="A97" s="148">
        <v>87</v>
      </c>
      <c r="B97" s="176" t="s">
        <v>363</v>
      </c>
      <c r="C97" s="187"/>
      <c r="D97" s="20" t="s">
        <v>364</v>
      </c>
      <c r="E97" s="20" t="s">
        <v>375</v>
      </c>
      <c r="F97" s="115" t="s">
        <v>287</v>
      </c>
      <c r="G97" s="20">
        <v>1050</v>
      </c>
      <c r="H97" s="180">
        <v>75</v>
      </c>
      <c r="I97" s="70">
        <f t="shared" si="2"/>
        <v>78750</v>
      </c>
      <c r="J97" s="70">
        <f t="shared" si="3"/>
        <v>92925</v>
      </c>
    </row>
    <row r="98" spans="1:10" ht="32.25" customHeight="1">
      <c r="A98" s="148">
        <v>88</v>
      </c>
      <c r="B98" s="176" t="s">
        <v>363</v>
      </c>
      <c r="C98" s="187"/>
      <c r="D98" s="20" t="s">
        <v>364</v>
      </c>
      <c r="E98" s="20" t="s">
        <v>376</v>
      </c>
      <c r="F98" s="115" t="s">
        <v>287</v>
      </c>
      <c r="G98" s="20">
        <v>500</v>
      </c>
      <c r="H98" s="180">
        <v>75</v>
      </c>
      <c r="I98" s="70">
        <f t="shared" si="2"/>
        <v>37500</v>
      </c>
      <c r="J98" s="70">
        <f t="shared" si="3"/>
        <v>44250</v>
      </c>
    </row>
    <row r="99" spans="1:10" ht="32.25" customHeight="1">
      <c r="A99" s="148">
        <v>89</v>
      </c>
      <c r="B99" s="191" t="s">
        <v>377</v>
      </c>
      <c r="C99" s="114"/>
      <c r="D99" s="115" t="s">
        <v>378</v>
      </c>
      <c r="E99" s="115" t="s">
        <v>379</v>
      </c>
      <c r="F99" s="115" t="s">
        <v>164</v>
      </c>
      <c r="G99" s="175">
        <v>60</v>
      </c>
      <c r="H99" s="116">
        <v>64.16</v>
      </c>
      <c r="I99" s="70">
        <f t="shared" si="2"/>
        <v>3849.6</v>
      </c>
      <c r="J99" s="70">
        <f t="shared" si="3"/>
        <v>4542.5279999999993</v>
      </c>
    </row>
    <row r="100" spans="1:10" ht="47.25">
      <c r="A100" s="148">
        <v>90</v>
      </c>
      <c r="B100" s="191" t="s">
        <v>380</v>
      </c>
      <c r="C100" s="114"/>
      <c r="D100" s="115" t="s">
        <v>381</v>
      </c>
      <c r="E100" s="115" t="s">
        <v>382</v>
      </c>
      <c r="F100" s="115" t="s">
        <v>164</v>
      </c>
      <c r="G100" s="192">
        <v>40000</v>
      </c>
      <c r="H100" s="193">
        <v>82.09</v>
      </c>
      <c r="I100" s="70">
        <f t="shared" si="2"/>
        <v>3283600</v>
      </c>
      <c r="J100" s="70">
        <f t="shared" si="3"/>
        <v>3874648</v>
      </c>
    </row>
    <row r="101" spans="1:10" ht="31.5">
      <c r="A101" s="150">
        <v>91</v>
      </c>
      <c r="B101" s="191" t="s">
        <v>383</v>
      </c>
      <c r="C101" s="114"/>
      <c r="D101" s="115" t="s">
        <v>384</v>
      </c>
      <c r="E101" s="115" t="s">
        <v>385</v>
      </c>
      <c r="F101" s="115" t="s">
        <v>164</v>
      </c>
      <c r="G101" s="192">
        <v>100</v>
      </c>
      <c r="H101" s="193">
        <v>62.12</v>
      </c>
      <c r="I101" s="70">
        <f t="shared" si="2"/>
        <v>6212</v>
      </c>
      <c r="J101" s="70">
        <f t="shared" si="3"/>
        <v>7330.16</v>
      </c>
    </row>
    <row r="102" spans="1:10" ht="31.5">
      <c r="A102" s="150">
        <v>92</v>
      </c>
      <c r="B102" s="191" t="s">
        <v>386</v>
      </c>
      <c r="C102" s="114"/>
      <c r="D102" s="115" t="s">
        <v>387</v>
      </c>
      <c r="E102" s="115">
        <v>1.2</v>
      </c>
      <c r="F102" s="115" t="s">
        <v>164</v>
      </c>
      <c r="G102" s="192">
        <v>400</v>
      </c>
      <c r="H102" s="193">
        <v>46.05</v>
      </c>
      <c r="I102" s="70">
        <f t="shared" si="2"/>
        <v>18420</v>
      </c>
      <c r="J102" s="70">
        <f t="shared" si="3"/>
        <v>21735.599999999999</v>
      </c>
    </row>
    <row r="103" spans="1:10" ht="31.5">
      <c r="A103" s="150">
        <v>93</v>
      </c>
      <c r="B103" s="191" t="s">
        <v>386</v>
      </c>
      <c r="C103" s="114"/>
      <c r="D103" s="115" t="s">
        <v>387</v>
      </c>
      <c r="E103" s="115">
        <v>3</v>
      </c>
      <c r="F103" s="115" t="s">
        <v>164</v>
      </c>
      <c r="G103" s="192">
        <v>800</v>
      </c>
      <c r="H103" s="193">
        <v>43.51</v>
      </c>
      <c r="I103" s="70">
        <f t="shared" si="2"/>
        <v>34808</v>
      </c>
      <c r="J103" s="70">
        <f t="shared" si="3"/>
        <v>41073.439999999995</v>
      </c>
    </row>
    <row r="104" spans="1:10" ht="31.5">
      <c r="A104" s="150">
        <v>94</v>
      </c>
      <c r="B104" s="191" t="s">
        <v>386</v>
      </c>
      <c r="C104" s="114"/>
      <c r="D104" s="115" t="s">
        <v>387</v>
      </c>
      <c r="E104" s="115">
        <v>5</v>
      </c>
      <c r="F104" s="115" t="s">
        <v>164</v>
      </c>
      <c r="G104" s="192">
        <v>5500</v>
      </c>
      <c r="H104" s="193">
        <v>41.9</v>
      </c>
      <c r="I104" s="70">
        <f t="shared" si="2"/>
        <v>230450</v>
      </c>
      <c r="J104" s="70">
        <f t="shared" si="3"/>
        <v>271931</v>
      </c>
    </row>
    <row r="105" spans="1:10" ht="31.5">
      <c r="A105" s="148">
        <v>95</v>
      </c>
      <c r="B105" s="191" t="s">
        <v>386</v>
      </c>
      <c r="C105" s="194"/>
      <c r="D105" s="115" t="s">
        <v>387</v>
      </c>
      <c r="E105" s="20">
        <v>6</v>
      </c>
      <c r="F105" s="115" t="s">
        <v>164</v>
      </c>
      <c r="G105" s="195">
        <v>7000</v>
      </c>
      <c r="H105" s="193">
        <v>41.9</v>
      </c>
      <c r="I105" s="70">
        <f t="shared" si="2"/>
        <v>293300</v>
      </c>
      <c r="J105" s="70">
        <f t="shared" si="3"/>
        <v>346094</v>
      </c>
    </row>
    <row r="106" spans="1:10" ht="31.5">
      <c r="A106" s="148">
        <v>96</v>
      </c>
      <c r="B106" s="191" t="s">
        <v>388</v>
      </c>
      <c r="C106" s="196" t="s">
        <v>389</v>
      </c>
      <c r="D106" s="115" t="s">
        <v>390</v>
      </c>
      <c r="E106" s="115">
        <v>2</v>
      </c>
      <c r="F106" s="115" t="s">
        <v>164</v>
      </c>
      <c r="G106" s="192">
        <v>10000</v>
      </c>
      <c r="H106" s="193">
        <v>162.16</v>
      </c>
      <c r="I106" s="70">
        <f t="shared" si="2"/>
        <v>1621600</v>
      </c>
      <c r="J106" s="70">
        <f t="shared" si="3"/>
        <v>1913488</v>
      </c>
    </row>
    <row r="107" spans="1:10" ht="15" customHeight="1">
      <c r="A107" s="148">
        <v>97</v>
      </c>
      <c r="B107" s="191" t="s">
        <v>388</v>
      </c>
      <c r="C107" s="115" t="s">
        <v>391</v>
      </c>
      <c r="D107" s="115" t="s">
        <v>392</v>
      </c>
      <c r="E107" s="11" t="s">
        <v>393</v>
      </c>
      <c r="F107" s="115" t="s">
        <v>164</v>
      </c>
      <c r="G107" s="192">
        <v>15000</v>
      </c>
      <c r="H107" s="193">
        <v>122.63</v>
      </c>
      <c r="I107" s="70">
        <f t="shared" si="2"/>
        <v>1839450</v>
      </c>
      <c r="J107" s="70">
        <f t="shared" si="3"/>
        <v>2170551</v>
      </c>
    </row>
    <row r="108" spans="1:10" ht="15" customHeight="1">
      <c r="A108" s="148">
        <v>98</v>
      </c>
      <c r="B108" s="197" t="s">
        <v>394</v>
      </c>
      <c r="C108" s="196" t="s">
        <v>395</v>
      </c>
      <c r="D108" s="115" t="s">
        <v>396</v>
      </c>
      <c r="E108" s="20">
        <v>1.2</v>
      </c>
      <c r="F108" s="115" t="s">
        <v>164</v>
      </c>
      <c r="G108" s="192">
        <v>200</v>
      </c>
      <c r="H108" s="193">
        <v>53.05</v>
      </c>
      <c r="I108" s="70">
        <f t="shared" si="2"/>
        <v>10610</v>
      </c>
      <c r="J108" s="70">
        <f t="shared" si="3"/>
        <v>12519.8</v>
      </c>
    </row>
    <row r="109" spans="1:10" ht="17.25" customHeight="1">
      <c r="A109" s="148">
        <v>99</v>
      </c>
      <c r="B109" s="197" t="s">
        <v>397</v>
      </c>
      <c r="C109" s="196" t="s">
        <v>395</v>
      </c>
      <c r="D109" s="115" t="s">
        <v>396</v>
      </c>
      <c r="E109" s="20">
        <v>1.6</v>
      </c>
      <c r="F109" s="115" t="s">
        <v>164</v>
      </c>
      <c r="G109" s="192">
        <v>700</v>
      </c>
      <c r="H109" s="193">
        <v>58.2</v>
      </c>
      <c r="I109" s="70">
        <f t="shared" si="2"/>
        <v>40740</v>
      </c>
      <c r="J109" s="70">
        <f t="shared" si="3"/>
        <v>48073.2</v>
      </c>
    </row>
    <row r="110" spans="1:10" ht="13.5" customHeight="1">
      <c r="A110" s="148">
        <v>100</v>
      </c>
      <c r="B110" s="197" t="s">
        <v>397</v>
      </c>
      <c r="C110" s="196" t="s">
        <v>395</v>
      </c>
      <c r="D110" s="115" t="s">
        <v>396</v>
      </c>
      <c r="E110" s="20">
        <v>2</v>
      </c>
      <c r="F110" s="115" t="s">
        <v>164</v>
      </c>
      <c r="G110" s="192">
        <v>170</v>
      </c>
      <c r="H110" s="193">
        <v>53.43</v>
      </c>
      <c r="I110" s="70">
        <f t="shared" si="2"/>
        <v>9083.1</v>
      </c>
      <c r="J110" s="70">
        <f t="shared" si="3"/>
        <v>10718.057999999999</v>
      </c>
    </row>
    <row r="111" spans="1:10" ht="16.5" customHeight="1">
      <c r="A111" s="148">
        <v>101</v>
      </c>
      <c r="B111" s="197" t="s">
        <v>394</v>
      </c>
      <c r="C111" s="196" t="s">
        <v>395</v>
      </c>
      <c r="D111" s="115" t="s">
        <v>396</v>
      </c>
      <c r="E111" s="183">
        <v>3</v>
      </c>
      <c r="F111" s="115" t="s">
        <v>164</v>
      </c>
      <c r="G111" s="192">
        <v>450</v>
      </c>
      <c r="H111" s="193">
        <v>54.56</v>
      </c>
      <c r="I111" s="70">
        <f t="shared" si="2"/>
        <v>24552</v>
      </c>
      <c r="J111" s="70">
        <f t="shared" si="3"/>
        <v>28971.359999999997</v>
      </c>
    </row>
    <row r="112" spans="1:10" ht="12.75" customHeight="1">
      <c r="A112" s="148">
        <v>102</v>
      </c>
      <c r="B112" s="197" t="s">
        <v>397</v>
      </c>
      <c r="C112" s="196" t="s">
        <v>395</v>
      </c>
      <c r="D112" s="115" t="s">
        <v>396</v>
      </c>
      <c r="E112" s="183">
        <v>5</v>
      </c>
      <c r="F112" s="115" t="s">
        <v>164</v>
      </c>
      <c r="G112" s="192">
        <v>2000</v>
      </c>
      <c r="H112" s="193">
        <v>54.56</v>
      </c>
      <c r="I112" s="70">
        <f t="shared" si="2"/>
        <v>109120</v>
      </c>
      <c r="J112" s="70">
        <f t="shared" si="3"/>
        <v>128761.59999999999</v>
      </c>
    </row>
    <row r="113" spans="1:10" ht="15.75" customHeight="1">
      <c r="A113" s="148">
        <v>103</v>
      </c>
      <c r="B113" s="197" t="s">
        <v>398</v>
      </c>
      <c r="C113" s="183" t="s">
        <v>399</v>
      </c>
      <c r="D113" s="115" t="s">
        <v>400</v>
      </c>
      <c r="E113" s="183">
        <v>1</v>
      </c>
      <c r="F113" s="115" t="s">
        <v>164</v>
      </c>
      <c r="G113" s="192">
        <v>30000</v>
      </c>
      <c r="H113" s="193">
        <v>88.22</v>
      </c>
      <c r="I113" s="70">
        <f t="shared" si="2"/>
        <v>2646600</v>
      </c>
      <c r="J113" s="70">
        <f t="shared" si="3"/>
        <v>3122988</v>
      </c>
    </row>
    <row r="114" spans="1:10" ht="12.75" customHeight="1">
      <c r="A114" s="148">
        <v>104</v>
      </c>
      <c r="B114" s="197" t="s">
        <v>398</v>
      </c>
      <c r="C114" s="198" t="s">
        <v>399</v>
      </c>
      <c r="D114" s="115" t="s">
        <v>400</v>
      </c>
      <c r="E114" s="186">
        <v>1.2</v>
      </c>
      <c r="F114" s="115" t="s">
        <v>164</v>
      </c>
      <c r="G114" s="192">
        <v>300</v>
      </c>
      <c r="H114" s="193">
        <v>80.2</v>
      </c>
      <c r="I114" s="70">
        <f t="shared" si="2"/>
        <v>24060</v>
      </c>
      <c r="J114" s="70">
        <f t="shared" si="3"/>
        <v>28390.799999999999</v>
      </c>
    </row>
    <row r="115" spans="1:10" ht="17.25" customHeight="1">
      <c r="A115" s="149"/>
      <c r="B115" s="199" t="s">
        <v>401</v>
      </c>
      <c r="C115" s="187"/>
      <c r="D115" s="187"/>
      <c r="E115" s="187"/>
      <c r="F115" s="187"/>
      <c r="G115" s="187"/>
      <c r="H115" s="187"/>
      <c r="I115" s="200">
        <f>SUM(I11:I114)</f>
        <v>26039029.700000003</v>
      </c>
      <c r="J115" s="201">
        <f>I115*1.18</f>
        <v>30726055.046</v>
      </c>
    </row>
    <row r="118" spans="1:10" ht="15.75">
      <c r="B118" s="24" t="s">
        <v>457</v>
      </c>
      <c r="C118" s="51"/>
      <c r="D118" s="52"/>
      <c r="E118" s="52"/>
      <c r="F118" s="52"/>
      <c r="G118" s="52"/>
      <c r="H118" s="52"/>
      <c r="I118" s="52"/>
      <c r="J118" s="51"/>
    </row>
    <row r="119" spans="1:10" ht="15.75">
      <c r="B119" s="24" t="s">
        <v>458</v>
      </c>
      <c r="C119" s="53"/>
      <c r="D119" s="54"/>
      <c r="E119" s="54"/>
      <c r="F119" s="54"/>
      <c r="G119" s="54"/>
      <c r="H119" s="54"/>
      <c r="I119" s="54"/>
      <c r="J119" s="53"/>
    </row>
    <row r="120" spans="1:10" ht="15.75">
      <c r="B120" s="55">
        <f>I115</f>
        <v>26039029.700000003</v>
      </c>
      <c r="C120" s="204" t="s">
        <v>461</v>
      </c>
      <c r="D120" s="204"/>
      <c r="E120" s="204"/>
      <c r="F120" s="204"/>
      <c r="G120" s="204"/>
      <c r="H120" s="204"/>
      <c r="I120" s="204"/>
      <c r="J120" s="54"/>
    </row>
    <row r="121" spans="1:10" ht="15.75">
      <c r="B121" s="56">
        <f>J115</f>
        <v>30726055.046</v>
      </c>
      <c r="C121" s="204" t="s">
        <v>491</v>
      </c>
      <c r="D121" s="204"/>
      <c r="E121" s="204"/>
      <c r="F121" s="204"/>
      <c r="G121" s="204"/>
      <c r="H121" s="204"/>
      <c r="I121" s="204"/>
      <c r="J121" s="54"/>
    </row>
    <row r="124" spans="1:10" ht="14.25">
      <c r="B124" s="209" t="s">
        <v>495</v>
      </c>
      <c r="C124" s="209"/>
      <c r="D124" s="209"/>
      <c r="E124" s="209"/>
      <c r="F124" s="209"/>
      <c r="G124" s="209"/>
      <c r="H124" s="209"/>
      <c r="I124" s="209"/>
      <c r="J124" s="209"/>
    </row>
  </sheetData>
  <mergeCells count="9">
    <mergeCell ref="B124:J124"/>
    <mergeCell ref="C120:I120"/>
    <mergeCell ref="C121:I121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opLeftCell="A3" workbookViewId="0">
      <selection activeCell="B19" sqref="B19:J19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14.85546875" style="1" customWidth="1"/>
    <col min="4" max="4" width="25.7109375" style="1" customWidth="1"/>
    <col min="5" max="5" width="13.28515625" style="1" customWidth="1"/>
    <col min="6" max="6" width="7.28515625" style="1" customWidth="1"/>
    <col min="7" max="7" width="11.28515625" style="1" customWidth="1"/>
    <col min="8" max="8" width="12.140625" style="1" customWidth="1"/>
    <col min="9" max="9" width="29.42578125" style="1" customWidth="1"/>
    <col min="10" max="10" width="19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465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464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6.6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7" t="s">
        <v>9</v>
      </c>
      <c r="K9" s="2"/>
    </row>
    <row r="10" spans="1:11" ht="18.75">
      <c r="A10" s="43">
        <v>1</v>
      </c>
      <c r="B10" s="43">
        <v>2</v>
      </c>
      <c r="C10" s="44">
        <v>3</v>
      </c>
      <c r="D10" s="43">
        <v>4</v>
      </c>
      <c r="E10" s="43">
        <v>5</v>
      </c>
      <c r="F10" s="43">
        <v>6</v>
      </c>
      <c r="G10" s="43">
        <v>7</v>
      </c>
      <c r="H10" s="45">
        <v>8</v>
      </c>
      <c r="I10" s="43">
        <v>9</v>
      </c>
      <c r="J10" s="46">
        <v>10</v>
      </c>
      <c r="K10" s="2"/>
    </row>
    <row r="11" spans="1:11" ht="42" customHeight="1">
      <c r="A11" s="11">
        <v>1</v>
      </c>
      <c r="B11" s="47" t="s">
        <v>161</v>
      </c>
      <c r="C11" s="13" t="s">
        <v>162</v>
      </c>
      <c r="D11" s="13" t="s">
        <v>163</v>
      </c>
      <c r="E11" s="13">
        <v>200</v>
      </c>
      <c r="F11" s="13" t="s">
        <v>164</v>
      </c>
      <c r="G11" s="160">
        <v>170000</v>
      </c>
      <c r="H11" s="160">
        <v>355</v>
      </c>
      <c r="I11" s="49">
        <f>G11*H11</f>
        <v>60350000</v>
      </c>
      <c r="J11" s="49">
        <f>I11*1.18</f>
        <v>71213000</v>
      </c>
      <c r="K11" s="2"/>
    </row>
    <row r="12" spans="1:11" ht="42.75" customHeight="1">
      <c r="K12" s="2"/>
    </row>
    <row r="13" spans="1:11" ht="15.75">
      <c r="B13" s="24" t="s">
        <v>457</v>
      </c>
      <c r="C13" s="51"/>
      <c r="D13" s="52"/>
      <c r="E13" s="52"/>
      <c r="F13" s="52"/>
      <c r="G13" s="52"/>
      <c r="H13" s="52"/>
      <c r="I13" s="52"/>
      <c r="J13" s="54"/>
      <c r="K13" s="2"/>
    </row>
    <row r="14" spans="1:11" ht="15.75">
      <c r="B14" s="24" t="s">
        <v>458</v>
      </c>
      <c r="C14" s="53"/>
      <c r="D14" s="54"/>
      <c r="E14" s="54"/>
      <c r="F14" s="54"/>
      <c r="G14" s="54"/>
      <c r="H14" s="54"/>
      <c r="I14" s="54"/>
      <c r="K14" s="2"/>
    </row>
    <row r="15" spans="1:11" ht="27.6" customHeight="1">
      <c r="B15" s="55">
        <f>I11</f>
        <v>60350000</v>
      </c>
      <c r="C15" s="204" t="s">
        <v>492</v>
      </c>
      <c r="D15" s="204"/>
      <c r="E15" s="204"/>
      <c r="F15" s="204"/>
      <c r="G15" s="204"/>
      <c r="H15" s="204"/>
      <c r="I15" s="204"/>
      <c r="K15" s="2"/>
    </row>
    <row r="16" spans="1:11" ht="15.75">
      <c r="B16" s="56">
        <f>J11</f>
        <v>71213000</v>
      </c>
      <c r="C16" s="204" t="s">
        <v>493</v>
      </c>
      <c r="D16" s="204"/>
      <c r="E16" s="204"/>
      <c r="F16" s="204"/>
      <c r="G16" s="204"/>
      <c r="H16" s="204"/>
      <c r="I16" s="204"/>
      <c r="K16" s="2"/>
    </row>
    <row r="17" spans="1:11" s="19" customFormat="1" ht="18.75">
      <c r="A17" s="146"/>
      <c r="B17" s="1"/>
      <c r="C17" s="1"/>
      <c r="D17" s="1"/>
      <c r="E17" s="1"/>
      <c r="F17" s="1"/>
      <c r="G17" s="1"/>
      <c r="H17" s="1"/>
      <c r="I17" s="1"/>
      <c r="J17" s="1"/>
    </row>
    <row r="18" spans="1:11" s="157" customFormat="1" ht="18.7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55"/>
    </row>
    <row r="19" spans="1:11" s="30" customFormat="1" ht="15.75">
      <c r="A19" s="146"/>
      <c r="B19" s="211" t="s">
        <v>496</v>
      </c>
      <c r="C19" s="211"/>
      <c r="D19" s="211"/>
      <c r="E19" s="211"/>
      <c r="F19" s="211"/>
      <c r="G19" s="211"/>
      <c r="H19" s="211"/>
      <c r="I19" s="211"/>
      <c r="J19" s="211"/>
      <c r="K19" s="54"/>
    </row>
    <row r="20" spans="1:11" s="30" customFormat="1" ht="15.75">
      <c r="A20" s="146"/>
      <c r="B20" s="1"/>
      <c r="C20" s="1"/>
      <c r="D20" s="1"/>
      <c r="E20" s="1"/>
      <c r="F20" s="1"/>
      <c r="G20" s="1"/>
      <c r="H20" s="1"/>
      <c r="I20" s="1"/>
      <c r="J20" s="1"/>
      <c r="K20" s="54"/>
    </row>
  </sheetData>
  <mergeCells count="9">
    <mergeCell ref="B19:J19"/>
    <mergeCell ref="C15:I15"/>
    <mergeCell ref="C16:I16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tabSelected="1" topLeftCell="A71" workbookViewId="0">
      <selection activeCell="J89" sqref="J89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7.140625" style="1" customWidth="1"/>
    <col min="4" max="4" width="17.85546875" style="1" customWidth="1"/>
    <col min="5" max="5" width="11.85546875" style="1" customWidth="1"/>
    <col min="6" max="6" width="7.28515625" style="1" customWidth="1"/>
    <col min="7" max="7" width="11.28515625" style="1" customWidth="1"/>
    <col min="8" max="8" width="12.140625" style="1" customWidth="1"/>
    <col min="9" max="9" width="16.28515625" style="1" customWidth="1"/>
    <col min="10" max="10" width="19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466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467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1" s="2" customFormat="1" ht="13.5" customHeight="1" thickBo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7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18.75">
      <c r="A10" s="7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26.25" customHeight="1">
      <c r="A11" s="74">
        <v>1</v>
      </c>
      <c r="B11" s="162" t="s">
        <v>177</v>
      </c>
      <c r="C11" s="75"/>
      <c r="D11" s="75"/>
      <c r="E11" s="76"/>
      <c r="F11" s="76" t="s">
        <v>12</v>
      </c>
      <c r="G11" s="77">
        <v>1639</v>
      </c>
      <c r="H11" s="78">
        <v>6.75</v>
      </c>
      <c r="I11" s="79">
        <f>G11*H11</f>
        <v>11063.25</v>
      </c>
      <c r="J11" s="79">
        <f>I11*1.18</f>
        <v>13054.635</v>
      </c>
      <c r="K11" s="2"/>
    </row>
    <row r="12" spans="1:11" ht="22.5" customHeight="1">
      <c r="A12" s="74">
        <v>2</v>
      </c>
      <c r="B12" s="162" t="s">
        <v>178</v>
      </c>
      <c r="C12" s="75"/>
      <c r="D12" s="75"/>
      <c r="E12" s="76"/>
      <c r="F12" s="76" t="s">
        <v>12</v>
      </c>
      <c r="G12" s="77">
        <v>58</v>
      </c>
      <c r="H12" s="78">
        <v>3174.75</v>
      </c>
      <c r="I12" s="79">
        <f t="shared" ref="I12:I75" si="0">G12*H12</f>
        <v>184135.5</v>
      </c>
      <c r="J12" s="79">
        <f t="shared" ref="J12:J75" si="1">I12*1.18</f>
        <v>217279.88999999998</v>
      </c>
      <c r="K12" s="2"/>
    </row>
    <row r="13" spans="1:11" s="157" customFormat="1" ht="25.5" customHeight="1">
      <c r="A13" s="74">
        <v>3</v>
      </c>
      <c r="B13" s="162" t="s">
        <v>179</v>
      </c>
      <c r="C13" s="75"/>
      <c r="D13" s="76" t="s">
        <v>180</v>
      </c>
      <c r="E13" s="76"/>
      <c r="F13" s="76" t="s">
        <v>181</v>
      </c>
      <c r="G13" s="77">
        <v>1757</v>
      </c>
      <c r="H13" s="78">
        <v>998</v>
      </c>
      <c r="I13" s="79">
        <f t="shared" si="0"/>
        <v>1753486</v>
      </c>
      <c r="J13" s="79">
        <f t="shared" si="1"/>
        <v>2069113.48</v>
      </c>
      <c r="K13" s="155"/>
    </row>
    <row r="14" spans="1:11" s="30" customFormat="1" ht="23.25">
      <c r="A14" s="74">
        <v>4</v>
      </c>
      <c r="B14" s="162" t="s">
        <v>182</v>
      </c>
      <c r="C14" s="75"/>
      <c r="D14" s="76" t="s">
        <v>183</v>
      </c>
      <c r="E14" s="76"/>
      <c r="F14" s="76" t="s">
        <v>181</v>
      </c>
      <c r="G14" s="77">
        <v>406</v>
      </c>
      <c r="H14" s="78">
        <v>1680</v>
      </c>
      <c r="I14" s="79">
        <f t="shared" si="0"/>
        <v>682080</v>
      </c>
      <c r="J14" s="79">
        <f t="shared" si="1"/>
        <v>804854.39999999991</v>
      </c>
      <c r="K14" s="54"/>
    </row>
    <row r="15" spans="1:11" s="30" customFormat="1" ht="34.5">
      <c r="A15" s="74">
        <v>5</v>
      </c>
      <c r="B15" s="162" t="s">
        <v>184</v>
      </c>
      <c r="C15" s="75"/>
      <c r="D15" s="76" t="s">
        <v>185</v>
      </c>
      <c r="E15" s="76"/>
      <c r="F15" s="76" t="s">
        <v>181</v>
      </c>
      <c r="G15" s="77">
        <v>58</v>
      </c>
      <c r="H15" s="78">
        <v>1325</v>
      </c>
      <c r="I15" s="79">
        <f t="shared" si="0"/>
        <v>76850</v>
      </c>
      <c r="J15" s="79">
        <f t="shared" si="1"/>
        <v>90683</v>
      </c>
      <c r="K15" s="54"/>
    </row>
    <row r="16" spans="1:11" ht="15.75">
      <c r="A16" s="74">
        <v>6</v>
      </c>
      <c r="B16" s="162" t="s">
        <v>186</v>
      </c>
      <c r="C16" s="75"/>
      <c r="D16" s="75"/>
      <c r="E16" s="76"/>
      <c r="F16" s="76" t="s">
        <v>12</v>
      </c>
      <c r="G16" s="77">
        <v>6</v>
      </c>
      <c r="H16" s="78">
        <v>627.12</v>
      </c>
      <c r="I16" s="79">
        <f t="shared" si="0"/>
        <v>3762.7200000000003</v>
      </c>
      <c r="J16" s="79">
        <f t="shared" si="1"/>
        <v>4440.0096000000003</v>
      </c>
    </row>
    <row r="17" spans="1:10" ht="15.75">
      <c r="A17" s="80">
        <v>7</v>
      </c>
      <c r="B17" s="162" t="s">
        <v>187</v>
      </c>
      <c r="C17" s="81"/>
      <c r="D17" s="81"/>
      <c r="E17" s="82"/>
      <c r="F17" s="83" t="s">
        <v>181</v>
      </c>
      <c r="G17" s="84">
        <v>6</v>
      </c>
      <c r="H17" s="85">
        <v>917</v>
      </c>
      <c r="I17" s="79">
        <f t="shared" si="0"/>
        <v>5502</v>
      </c>
      <c r="J17" s="79">
        <f t="shared" si="1"/>
        <v>6492.36</v>
      </c>
    </row>
    <row r="18" spans="1:10" ht="23.25">
      <c r="A18" s="80">
        <v>8</v>
      </c>
      <c r="B18" s="162" t="s">
        <v>188</v>
      </c>
      <c r="C18" s="81"/>
      <c r="D18" s="75"/>
      <c r="E18" s="76"/>
      <c r="F18" s="76" t="s">
        <v>12</v>
      </c>
      <c r="G18" s="77">
        <v>55</v>
      </c>
      <c r="H18" s="78">
        <v>250</v>
      </c>
      <c r="I18" s="79">
        <f t="shared" si="0"/>
        <v>13750</v>
      </c>
      <c r="J18" s="79">
        <f t="shared" si="1"/>
        <v>16225</v>
      </c>
    </row>
    <row r="19" spans="1:10" ht="45">
      <c r="A19" s="87"/>
      <c r="B19" s="162" t="s">
        <v>189</v>
      </c>
      <c r="C19" s="88"/>
      <c r="D19" s="76" t="s">
        <v>190</v>
      </c>
      <c r="E19" s="89"/>
      <c r="F19" s="76" t="s">
        <v>12</v>
      </c>
      <c r="G19" s="77">
        <v>55</v>
      </c>
      <c r="H19" s="79">
        <v>127</v>
      </c>
      <c r="I19" s="79">
        <f t="shared" si="0"/>
        <v>6985</v>
      </c>
      <c r="J19" s="79">
        <f t="shared" si="1"/>
        <v>8242.2999999999993</v>
      </c>
    </row>
    <row r="20" spans="1:10">
      <c r="A20" s="90"/>
      <c r="B20" s="162" t="s">
        <v>191</v>
      </c>
      <c r="C20" s="81"/>
      <c r="D20" s="81"/>
      <c r="E20" s="81"/>
      <c r="F20" s="83" t="s">
        <v>12</v>
      </c>
      <c r="G20" s="83">
        <v>71</v>
      </c>
      <c r="H20" s="83">
        <v>85</v>
      </c>
      <c r="I20" s="79">
        <f t="shared" si="0"/>
        <v>6035</v>
      </c>
      <c r="J20" s="79">
        <f t="shared" si="1"/>
        <v>7121.2999999999993</v>
      </c>
    </row>
    <row r="21" spans="1:10" ht="22.5">
      <c r="A21" s="91"/>
      <c r="B21" s="162" t="s">
        <v>192</v>
      </c>
      <c r="C21" s="81"/>
      <c r="D21" s="81"/>
      <c r="E21" s="81"/>
      <c r="F21" s="83" t="s">
        <v>12</v>
      </c>
      <c r="G21" s="83">
        <v>139</v>
      </c>
      <c r="H21" s="83">
        <v>218</v>
      </c>
      <c r="I21" s="79">
        <f t="shared" si="0"/>
        <v>30302</v>
      </c>
      <c r="J21" s="79">
        <f t="shared" si="1"/>
        <v>35756.36</v>
      </c>
    </row>
    <row r="22" spans="1:10" ht="15.75">
      <c r="A22" s="92"/>
      <c r="B22" s="162" t="s">
        <v>193</v>
      </c>
      <c r="C22" s="93"/>
      <c r="D22" s="94"/>
      <c r="E22" s="94"/>
      <c r="F22" s="83" t="s">
        <v>12</v>
      </c>
      <c r="G22" s="83">
        <v>202</v>
      </c>
      <c r="H22" s="163">
        <v>1270</v>
      </c>
      <c r="I22" s="79">
        <f t="shared" si="0"/>
        <v>256540</v>
      </c>
      <c r="J22" s="79">
        <f t="shared" si="1"/>
        <v>302717.2</v>
      </c>
    </row>
    <row r="23" spans="1:10" ht="15.75">
      <c r="A23" s="95"/>
      <c r="B23" s="162" t="s">
        <v>194</v>
      </c>
      <c r="C23" s="96"/>
      <c r="D23" s="97"/>
      <c r="E23" s="97"/>
      <c r="F23" s="98" t="s">
        <v>12</v>
      </c>
      <c r="G23" s="98">
        <v>20</v>
      </c>
      <c r="H23" s="163">
        <v>1910</v>
      </c>
      <c r="I23" s="79">
        <f t="shared" si="0"/>
        <v>38200</v>
      </c>
      <c r="J23" s="79">
        <f t="shared" si="1"/>
        <v>45076</v>
      </c>
    </row>
    <row r="24" spans="1:10" ht="15.75">
      <c r="A24" s="95"/>
      <c r="B24" s="162" t="s">
        <v>195</v>
      </c>
      <c r="C24" s="99"/>
      <c r="D24" s="99"/>
      <c r="E24" s="99"/>
      <c r="F24" s="98" t="s">
        <v>12</v>
      </c>
      <c r="G24" s="98">
        <v>13</v>
      </c>
      <c r="H24" s="163">
        <v>2639.83</v>
      </c>
      <c r="I24" s="79">
        <f t="shared" si="0"/>
        <v>34317.79</v>
      </c>
      <c r="J24" s="79">
        <f t="shared" si="1"/>
        <v>40494.992200000001</v>
      </c>
    </row>
    <row r="25" spans="1:10" ht="15.75">
      <c r="A25" s="95"/>
      <c r="B25" s="162" t="s">
        <v>196</v>
      </c>
      <c r="C25" s="99"/>
      <c r="D25" s="99"/>
      <c r="E25" s="99"/>
      <c r="F25" s="98" t="s">
        <v>12</v>
      </c>
      <c r="G25" s="98">
        <v>4</v>
      </c>
      <c r="H25" s="163">
        <v>3686.44</v>
      </c>
      <c r="I25" s="79">
        <f t="shared" si="0"/>
        <v>14745.76</v>
      </c>
      <c r="J25" s="79">
        <f t="shared" si="1"/>
        <v>17399.996800000001</v>
      </c>
    </row>
    <row r="26" spans="1:10">
      <c r="A26" s="100"/>
      <c r="B26" s="162" t="s">
        <v>197</v>
      </c>
      <c r="C26" s="96"/>
      <c r="D26" s="97"/>
      <c r="E26" s="97"/>
      <c r="F26" s="98" t="s">
        <v>12</v>
      </c>
      <c r="G26" s="98">
        <v>47</v>
      </c>
      <c r="H26" s="163">
        <v>1007</v>
      </c>
      <c r="I26" s="79">
        <f t="shared" si="0"/>
        <v>47329</v>
      </c>
      <c r="J26" s="79">
        <f t="shared" si="1"/>
        <v>55848.219999999994</v>
      </c>
    </row>
    <row r="27" spans="1:10">
      <c r="A27" s="100"/>
      <c r="B27" s="162" t="s">
        <v>198</v>
      </c>
      <c r="C27" s="96"/>
      <c r="D27" s="97"/>
      <c r="E27" s="97"/>
      <c r="F27" s="98" t="s">
        <v>12</v>
      </c>
      <c r="G27" s="98">
        <v>8</v>
      </c>
      <c r="H27" s="163">
        <v>3115.26</v>
      </c>
      <c r="I27" s="79">
        <f t="shared" si="0"/>
        <v>24922.080000000002</v>
      </c>
      <c r="J27" s="79">
        <f t="shared" si="1"/>
        <v>29408.054400000001</v>
      </c>
    </row>
    <row r="28" spans="1:10" ht="45">
      <c r="A28" s="100"/>
      <c r="B28" s="162" t="s">
        <v>199</v>
      </c>
      <c r="C28" s="96"/>
      <c r="D28" s="98" t="s">
        <v>200</v>
      </c>
      <c r="E28" s="97"/>
      <c r="F28" s="98" t="s">
        <v>12</v>
      </c>
      <c r="G28" s="98">
        <v>12</v>
      </c>
      <c r="H28" s="163">
        <v>860.17</v>
      </c>
      <c r="I28" s="79">
        <f t="shared" si="0"/>
        <v>10322.039999999999</v>
      </c>
      <c r="J28" s="79">
        <f t="shared" si="1"/>
        <v>12180.007199999998</v>
      </c>
    </row>
    <row r="29" spans="1:10" ht="33.75">
      <c r="A29" s="101"/>
      <c r="B29" s="162" t="s">
        <v>201</v>
      </c>
      <c r="C29" s="81"/>
      <c r="D29" s="81"/>
      <c r="E29" s="81"/>
      <c r="F29" s="83" t="s">
        <v>12</v>
      </c>
      <c r="G29" s="83">
        <v>54</v>
      </c>
      <c r="H29" s="163">
        <v>585</v>
      </c>
      <c r="I29" s="79">
        <f t="shared" si="0"/>
        <v>31590</v>
      </c>
      <c r="J29" s="79">
        <f t="shared" si="1"/>
        <v>37276.199999999997</v>
      </c>
    </row>
    <row r="30" spans="1:10">
      <c r="A30" s="102"/>
      <c r="B30" s="162" t="s">
        <v>202</v>
      </c>
      <c r="C30" s="164"/>
      <c r="D30" s="164"/>
      <c r="E30" s="164"/>
      <c r="F30" s="83" t="s">
        <v>12</v>
      </c>
      <c r="G30" s="83">
        <v>48</v>
      </c>
      <c r="H30" s="163">
        <v>2352</v>
      </c>
      <c r="I30" s="79">
        <f t="shared" si="0"/>
        <v>112896</v>
      </c>
      <c r="J30" s="79">
        <f t="shared" si="1"/>
        <v>133217.28</v>
      </c>
    </row>
    <row r="31" spans="1:10" ht="33.75">
      <c r="A31" s="102"/>
      <c r="B31" s="162" t="s">
        <v>203</v>
      </c>
      <c r="C31" s="164"/>
      <c r="D31" s="164"/>
      <c r="E31" s="164"/>
      <c r="F31" s="83" t="s">
        <v>12</v>
      </c>
      <c r="G31" s="83">
        <v>1631</v>
      </c>
      <c r="H31" s="163">
        <v>701</v>
      </c>
      <c r="I31" s="79">
        <f t="shared" si="0"/>
        <v>1143331</v>
      </c>
      <c r="J31" s="79">
        <f t="shared" si="1"/>
        <v>1349130.5799999998</v>
      </c>
    </row>
    <row r="32" spans="1:10">
      <c r="A32" s="102"/>
      <c r="B32" s="162" t="s">
        <v>204</v>
      </c>
      <c r="C32" s="164"/>
      <c r="D32" s="82" t="s">
        <v>205</v>
      </c>
      <c r="E32" s="164"/>
      <c r="F32" s="83" t="s">
        <v>12</v>
      </c>
      <c r="G32" s="83">
        <v>13</v>
      </c>
      <c r="H32" s="163">
        <v>9216.35</v>
      </c>
      <c r="I32" s="79">
        <f t="shared" si="0"/>
        <v>119812.55</v>
      </c>
      <c r="J32" s="79">
        <f t="shared" si="1"/>
        <v>141378.80900000001</v>
      </c>
    </row>
    <row r="33" spans="1:10" ht="22.5">
      <c r="A33" s="102"/>
      <c r="B33" s="162" t="s">
        <v>206</v>
      </c>
      <c r="C33" s="164"/>
      <c r="D33" s="164"/>
      <c r="E33" s="164"/>
      <c r="F33" s="83" t="s">
        <v>181</v>
      </c>
      <c r="G33" s="83">
        <v>1507</v>
      </c>
      <c r="H33" s="163">
        <v>114.3</v>
      </c>
      <c r="I33" s="79">
        <f t="shared" si="0"/>
        <v>172250.1</v>
      </c>
      <c r="J33" s="79">
        <f t="shared" si="1"/>
        <v>203255.11799999999</v>
      </c>
    </row>
    <row r="34" spans="1:10" ht="22.5">
      <c r="A34" s="101"/>
      <c r="B34" s="162" t="s">
        <v>207</v>
      </c>
      <c r="C34" s="81"/>
      <c r="D34" s="81"/>
      <c r="E34" s="81"/>
      <c r="F34" s="83" t="s">
        <v>12</v>
      </c>
      <c r="G34" s="83">
        <v>10546</v>
      </c>
      <c r="H34" s="163">
        <v>85</v>
      </c>
      <c r="I34" s="79">
        <f t="shared" si="0"/>
        <v>896410</v>
      </c>
      <c r="J34" s="79">
        <f t="shared" si="1"/>
        <v>1057763.8</v>
      </c>
    </row>
    <row r="35" spans="1:10">
      <c r="A35" s="101"/>
      <c r="B35" s="162" t="s">
        <v>208</v>
      </c>
      <c r="C35" s="81"/>
      <c r="D35" s="81"/>
      <c r="E35" s="81"/>
      <c r="F35" s="83" t="s">
        <v>12</v>
      </c>
      <c r="G35" s="83">
        <v>15</v>
      </c>
      <c r="H35" s="163">
        <v>1009.32</v>
      </c>
      <c r="I35" s="79">
        <f t="shared" si="0"/>
        <v>15139.800000000001</v>
      </c>
      <c r="J35" s="79">
        <f t="shared" si="1"/>
        <v>17864.964</v>
      </c>
    </row>
    <row r="36" spans="1:10" ht="22.5">
      <c r="A36" s="101"/>
      <c r="B36" s="162" t="s">
        <v>209</v>
      </c>
      <c r="C36" s="81"/>
      <c r="D36" s="81"/>
      <c r="E36" s="81"/>
      <c r="F36" s="83" t="s">
        <v>12</v>
      </c>
      <c r="G36" s="83">
        <v>6</v>
      </c>
      <c r="H36" s="163">
        <v>2018.64</v>
      </c>
      <c r="I36" s="79">
        <f t="shared" si="0"/>
        <v>12111.84</v>
      </c>
      <c r="J36" s="79">
        <f t="shared" si="1"/>
        <v>14291.9712</v>
      </c>
    </row>
    <row r="37" spans="1:10">
      <c r="A37" s="101"/>
      <c r="B37" s="162" t="s">
        <v>210</v>
      </c>
      <c r="C37" s="81"/>
      <c r="D37" s="81"/>
      <c r="E37" s="81"/>
      <c r="F37" s="83" t="s">
        <v>12</v>
      </c>
      <c r="G37" s="82">
        <v>91</v>
      </c>
      <c r="H37" s="163">
        <v>947.46</v>
      </c>
      <c r="I37" s="79">
        <f t="shared" si="0"/>
        <v>86218.86</v>
      </c>
      <c r="J37" s="79">
        <f t="shared" si="1"/>
        <v>101738.2548</v>
      </c>
    </row>
    <row r="38" spans="1:10">
      <c r="A38" s="101"/>
      <c r="B38" s="162" t="s">
        <v>211</v>
      </c>
      <c r="C38" s="81"/>
      <c r="D38" s="82" t="s">
        <v>212</v>
      </c>
      <c r="E38" s="81"/>
      <c r="F38" s="83" t="s">
        <v>12</v>
      </c>
      <c r="G38" s="83">
        <v>10</v>
      </c>
      <c r="H38" s="163">
        <v>890</v>
      </c>
      <c r="I38" s="79">
        <f t="shared" si="0"/>
        <v>8900</v>
      </c>
      <c r="J38" s="79">
        <f t="shared" si="1"/>
        <v>10502</v>
      </c>
    </row>
    <row r="39" spans="1:10" ht="22.5">
      <c r="A39" s="101"/>
      <c r="B39" s="162" t="s">
        <v>213</v>
      </c>
      <c r="C39" s="81"/>
      <c r="D39" s="82" t="s">
        <v>214</v>
      </c>
      <c r="E39" s="81"/>
      <c r="F39" s="83" t="s">
        <v>215</v>
      </c>
      <c r="G39" s="83">
        <v>10881</v>
      </c>
      <c r="H39" s="163">
        <v>102.63</v>
      </c>
      <c r="I39" s="79">
        <f t="shared" si="0"/>
        <v>1116717.03</v>
      </c>
      <c r="J39" s="79">
        <f t="shared" si="1"/>
        <v>1317726.0954</v>
      </c>
    </row>
    <row r="40" spans="1:10">
      <c r="A40" s="101"/>
      <c r="B40" s="162" t="s">
        <v>216</v>
      </c>
      <c r="C40" s="81"/>
      <c r="D40" s="81"/>
      <c r="E40" s="81"/>
      <c r="F40" s="83" t="s">
        <v>181</v>
      </c>
      <c r="G40" s="83">
        <v>453</v>
      </c>
      <c r="H40" s="163">
        <v>62.99</v>
      </c>
      <c r="I40" s="79">
        <f t="shared" si="0"/>
        <v>28534.47</v>
      </c>
      <c r="J40" s="79">
        <f t="shared" si="1"/>
        <v>33670.674599999998</v>
      </c>
    </row>
    <row r="41" spans="1:10">
      <c r="A41" s="101"/>
      <c r="B41" s="162" t="s">
        <v>217</v>
      </c>
      <c r="C41" s="81"/>
      <c r="D41" s="81"/>
      <c r="E41" s="81"/>
      <c r="F41" s="83" t="s">
        <v>181</v>
      </c>
      <c r="G41" s="83">
        <v>451</v>
      </c>
      <c r="H41" s="163">
        <v>98.1</v>
      </c>
      <c r="I41" s="79">
        <f t="shared" si="0"/>
        <v>44243.1</v>
      </c>
      <c r="J41" s="79">
        <f t="shared" si="1"/>
        <v>52206.857999999993</v>
      </c>
    </row>
    <row r="42" spans="1:10" ht="22.5">
      <c r="A42" s="101"/>
      <c r="B42" s="162" t="s">
        <v>218</v>
      </c>
      <c r="C42" s="81"/>
      <c r="D42" s="81"/>
      <c r="E42" s="81"/>
      <c r="F42" s="83" t="s">
        <v>12</v>
      </c>
      <c r="G42" s="83">
        <v>77</v>
      </c>
      <c r="H42" s="163">
        <v>186</v>
      </c>
      <c r="I42" s="79">
        <f t="shared" si="0"/>
        <v>14322</v>
      </c>
      <c r="J42" s="79">
        <f t="shared" si="1"/>
        <v>16899.96</v>
      </c>
    </row>
    <row r="43" spans="1:10" ht="67.5">
      <c r="A43" s="101"/>
      <c r="B43" s="162" t="s">
        <v>219</v>
      </c>
      <c r="C43" s="81"/>
      <c r="D43" s="81"/>
      <c r="E43" s="81"/>
      <c r="F43" s="83" t="s">
        <v>12</v>
      </c>
      <c r="G43" s="83">
        <v>154</v>
      </c>
      <c r="H43" s="163">
        <v>283</v>
      </c>
      <c r="I43" s="79">
        <f t="shared" si="0"/>
        <v>43582</v>
      </c>
      <c r="J43" s="79">
        <f t="shared" si="1"/>
        <v>51426.759999999995</v>
      </c>
    </row>
    <row r="44" spans="1:10">
      <c r="A44" s="101"/>
      <c r="B44" s="162" t="s">
        <v>220</v>
      </c>
      <c r="C44" s="81"/>
      <c r="D44" s="81"/>
      <c r="E44" s="81"/>
      <c r="F44" s="83" t="s">
        <v>12</v>
      </c>
      <c r="G44" s="83">
        <v>5016</v>
      </c>
      <c r="H44" s="163">
        <v>60.86</v>
      </c>
      <c r="I44" s="79">
        <f t="shared" si="0"/>
        <v>305273.76</v>
      </c>
      <c r="J44" s="79">
        <f t="shared" si="1"/>
        <v>360223.0368</v>
      </c>
    </row>
    <row r="45" spans="1:10" ht="22.5">
      <c r="A45" s="101"/>
      <c r="B45" s="162" t="s">
        <v>221</v>
      </c>
      <c r="C45" s="81"/>
      <c r="D45" s="81"/>
      <c r="E45" s="81"/>
      <c r="F45" s="83" t="s">
        <v>12</v>
      </c>
      <c r="G45" s="83">
        <v>4000</v>
      </c>
      <c r="H45" s="163">
        <v>249</v>
      </c>
      <c r="I45" s="79">
        <f t="shared" si="0"/>
        <v>996000</v>
      </c>
      <c r="J45" s="79">
        <f t="shared" si="1"/>
        <v>1175280</v>
      </c>
    </row>
    <row r="46" spans="1:10" ht="22.5">
      <c r="A46" s="101"/>
      <c r="B46" s="162" t="s">
        <v>222</v>
      </c>
      <c r="C46" s="81"/>
      <c r="D46" s="81"/>
      <c r="E46" s="81"/>
      <c r="F46" s="83" t="s">
        <v>12</v>
      </c>
      <c r="G46" s="83">
        <v>88</v>
      </c>
      <c r="H46" s="163">
        <v>303</v>
      </c>
      <c r="I46" s="79">
        <f t="shared" si="0"/>
        <v>26664</v>
      </c>
      <c r="J46" s="79">
        <f t="shared" si="1"/>
        <v>31463.519999999997</v>
      </c>
    </row>
    <row r="47" spans="1:10" ht="22.5">
      <c r="A47" s="101"/>
      <c r="B47" s="162" t="s">
        <v>223</v>
      </c>
      <c r="C47" s="81"/>
      <c r="D47" s="82" t="s">
        <v>224</v>
      </c>
      <c r="E47" s="81"/>
      <c r="F47" s="83" t="s">
        <v>12</v>
      </c>
      <c r="G47" s="83">
        <v>1100</v>
      </c>
      <c r="H47" s="163">
        <v>122</v>
      </c>
      <c r="I47" s="79">
        <f t="shared" si="0"/>
        <v>134200</v>
      </c>
      <c r="J47" s="79">
        <f t="shared" si="1"/>
        <v>158356</v>
      </c>
    </row>
    <row r="48" spans="1:10" ht="33.75">
      <c r="A48" s="101"/>
      <c r="B48" s="162" t="s">
        <v>225</v>
      </c>
      <c r="C48" s="81"/>
      <c r="D48" s="82" t="s">
        <v>226</v>
      </c>
      <c r="E48" s="81"/>
      <c r="F48" s="83" t="s">
        <v>12</v>
      </c>
      <c r="G48" s="83">
        <v>10546</v>
      </c>
      <c r="H48" s="163">
        <v>85</v>
      </c>
      <c r="I48" s="79">
        <f t="shared" si="0"/>
        <v>896410</v>
      </c>
      <c r="J48" s="79">
        <f t="shared" si="1"/>
        <v>1057763.8</v>
      </c>
    </row>
    <row r="49" spans="1:10" ht="22.5">
      <c r="A49" s="101"/>
      <c r="B49" s="162" t="s">
        <v>227</v>
      </c>
      <c r="C49" s="81"/>
      <c r="D49" s="82" t="s">
        <v>228</v>
      </c>
      <c r="E49" s="81"/>
      <c r="F49" s="83" t="s">
        <v>181</v>
      </c>
      <c r="G49" s="83">
        <v>693</v>
      </c>
      <c r="H49" s="163">
        <v>68</v>
      </c>
      <c r="I49" s="79">
        <f t="shared" si="0"/>
        <v>47124</v>
      </c>
      <c r="J49" s="79">
        <f t="shared" si="1"/>
        <v>55606.32</v>
      </c>
    </row>
    <row r="50" spans="1:10" ht="22.5">
      <c r="A50" s="101"/>
      <c r="B50" s="162" t="s">
        <v>229</v>
      </c>
      <c r="C50" s="81"/>
      <c r="D50" s="82" t="s">
        <v>230</v>
      </c>
      <c r="E50" s="81"/>
      <c r="F50" s="83" t="s">
        <v>181</v>
      </c>
      <c r="G50" s="83">
        <v>6</v>
      </c>
      <c r="H50" s="163">
        <v>369</v>
      </c>
      <c r="I50" s="79">
        <f t="shared" si="0"/>
        <v>2214</v>
      </c>
      <c r="J50" s="79">
        <f t="shared" si="1"/>
        <v>2612.52</v>
      </c>
    </row>
    <row r="51" spans="1:10">
      <c r="A51" s="101"/>
      <c r="B51" s="162" t="s">
        <v>231</v>
      </c>
      <c r="C51" s="81"/>
      <c r="D51" s="82" t="s">
        <v>232</v>
      </c>
      <c r="E51" s="81"/>
      <c r="F51" s="83" t="s">
        <v>181</v>
      </c>
      <c r="G51" s="83">
        <v>572</v>
      </c>
      <c r="H51" s="163">
        <v>91.4</v>
      </c>
      <c r="I51" s="79">
        <f t="shared" si="0"/>
        <v>52280.800000000003</v>
      </c>
      <c r="J51" s="79">
        <f t="shared" si="1"/>
        <v>61691.343999999997</v>
      </c>
    </row>
    <row r="52" spans="1:10" ht="22.5">
      <c r="A52" s="101"/>
      <c r="B52" s="162" t="s">
        <v>233</v>
      </c>
      <c r="C52" s="81"/>
      <c r="D52" s="81"/>
      <c r="E52" s="81"/>
      <c r="F52" s="83" t="s">
        <v>181</v>
      </c>
      <c r="G52" s="83">
        <v>1425</v>
      </c>
      <c r="H52" s="163">
        <v>69.400000000000006</v>
      </c>
      <c r="I52" s="79">
        <f t="shared" si="0"/>
        <v>98895.000000000015</v>
      </c>
      <c r="J52" s="79">
        <f t="shared" si="1"/>
        <v>116696.1</v>
      </c>
    </row>
    <row r="53" spans="1:10" ht="22.5">
      <c r="A53" s="101"/>
      <c r="B53" s="162" t="s">
        <v>234</v>
      </c>
      <c r="C53" s="81"/>
      <c r="D53" s="82" t="s">
        <v>235</v>
      </c>
      <c r="E53" s="81"/>
      <c r="F53" s="83" t="s">
        <v>181</v>
      </c>
      <c r="G53" s="83">
        <v>693</v>
      </c>
      <c r="H53" s="163">
        <v>123.1</v>
      </c>
      <c r="I53" s="79">
        <f t="shared" si="0"/>
        <v>85308.3</v>
      </c>
      <c r="J53" s="79">
        <f t="shared" si="1"/>
        <v>100663.79399999999</v>
      </c>
    </row>
    <row r="54" spans="1:10" ht="22.5">
      <c r="A54" s="101"/>
      <c r="B54" s="162" t="s">
        <v>236</v>
      </c>
      <c r="C54" s="81"/>
      <c r="D54" s="81"/>
      <c r="E54" s="81"/>
      <c r="F54" s="83" t="s">
        <v>181</v>
      </c>
      <c r="G54" s="82">
        <v>572</v>
      </c>
      <c r="H54" s="163">
        <v>59.32</v>
      </c>
      <c r="I54" s="79">
        <f t="shared" si="0"/>
        <v>33931.040000000001</v>
      </c>
      <c r="J54" s="79">
        <f t="shared" si="1"/>
        <v>40038.627199999995</v>
      </c>
    </row>
    <row r="55" spans="1:10" ht="22.5">
      <c r="A55" s="101"/>
      <c r="B55" s="162" t="s">
        <v>237</v>
      </c>
      <c r="C55" s="81"/>
      <c r="D55" s="82" t="s">
        <v>238</v>
      </c>
      <c r="E55" s="81"/>
      <c r="F55" s="83" t="s">
        <v>181</v>
      </c>
      <c r="G55" s="83">
        <v>1399</v>
      </c>
      <c r="H55" s="163">
        <v>32</v>
      </c>
      <c r="I55" s="79">
        <f t="shared" si="0"/>
        <v>44768</v>
      </c>
      <c r="J55" s="79">
        <f t="shared" si="1"/>
        <v>52826.239999999998</v>
      </c>
    </row>
    <row r="56" spans="1:10" ht="67.5">
      <c r="A56" s="101"/>
      <c r="B56" s="162" t="s">
        <v>239</v>
      </c>
      <c r="C56" s="81"/>
      <c r="D56" s="82" t="s">
        <v>240</v>
      </c>
      <c r="E56" s="81"/>
      <c r="F56" s="83" t="s">
        <v>181</v>
      </c>
      <c r="G56" s="83">
        <v>20020</v>
      </c>
      <c r="H56" s="163">
        <v>9.09</v>
      </c>
      <c r="I56" s="79">
        <f t="shared" si="0"/>
        <v>181981.8</v>
      </c>
      <c r="J56" s="79">
        <f t="shared" si="1"/>
        <v>214738.52399999998</v>
      </c>
    </row>
    <row r="57" spans="1:10" ht="22.5">
      <c r="A57" s="101"/>
      <c r="B57" s="162" t="s">
        <v>241</v>
      </c>
      <c r="C57" s="81"/>
      <c r="D57" s="81"/>
      <c r="E57" s="81"/>
      <c r="F57" s="83" t="s">
        <v>12</v>
      </c>
      <c r="G57" s="83">
        <v>10</v>
      </c>
      <c r="H57" s="163">
        <v>623</v>
      </c>
      <c r="I57" s="79">
        <f t="shared" si="0"/>
        <v>6230</v>
      </c>
      <c r="J57" s="79">
        <f t="shared" si="1"/>
        <v>7351.4</v>
      </c>
    </row>
    <row r="58" spans="1:10" ht="22.5">
      <c r="A58" s="101"/>
      <c r="B58" s="162" t="s">
        <v>242</v>
      </c>
      <c r="C58" s="81"/>
      <c r="D58" s="81"/>
      <c r="E58" s="81"/>
      <c r="F58" s="83" t="s">
        <v>12</v>
      </c>
      <c r="G58" s="83">
        <v>90</v>
      </c>
      <c r="H58" s="163">
        <v>78</v>
      </c>
      <c r="I58" s="79">
        <f t="shared" si="0"/>
        <v>7020</v>
      </c>
      <c r="J58" s="79">
        <f t="shared" si="1"/>
        <v>8283.6</v>
      </c>
    </row>
    <row r="59" spans="1:10" ht="22.5">
      <c r="A59" s="101"/>
      <c r="B59" s="162" t="s">
        <v>243</v>
      </c>
      <c r="C59" s="81"/>
      <c r="D59" s="83" t="s">
        <v>244</v>
      </c>
      <c r="E59" s="81"/>
      <c r="F59" s="83" t="s">
        <v>12</v>
      </c>
      <c r="G59" s="83">
        <v>11</v>
      </c>
      <c r="H59" s="163">
        <v>928.72</v>
      </c>
      <c r="I59" s="79">
        <f t="shared" si="0"/>
        <v>10215.92</v>
      </c>
      <c r="J59" s="79">
        <f t="shared" si="1"/>
        <v>12054.785599999999</v>
      </c>
    </row>
    <row r="60" spans="1:10">
      <c r="A60" s="101"/>
      <c r="B60" s="162" t="s">
        <v>245</v>
      </c>
      <c r="C60" s="81"/>
      <c r="D60" s="81"/>
      <c r="E60" s="81"/>
      <c r="F60" s="83" t="s">
        <v>12</v>
      </c>
      <c r="G60" s="83">
        <v>10010</v>
      </c>
      <c r="H60" s="163">
        <v>74.430000000000007</v>
      </c>
      <c r="I60" s="79">
        <f t="shared" si="0"/>
        <v>745044.3</v>
      </c>
      <c r="J60" s="79">
        <f t="shared" si="1"/>
        <v>879152.27399999998</v>
      </c>
    </row>
    <row r="61" spans="1:10">
      <c r="A61" s="101"/>
      <c r="B61" s="162" t="s">
        <v>246</v>
      </c>
      <c r="C61" s="81"/>
      <c r="D61" s="81"/>
      <c r="E61" s="81"/>
      <c r="F61" s="83" t="s">
        <v>12</v>
      </c>
      <c r="G61" s="83">
        <v>12089</v>
      </c>
      <c r="H61" s="163">
        <v>42</v>
      </c>
      <c r="I61" s="79">
        <f t="shared" si="0"/>
        <v>507738</v>
      </c>
      <c r="J61" s="79">
        <f t="shared" si="1"/>
        <v>599130.84</v>
      </c>
    </row>
    <row r="62" spans="1:10" ht="33.75">
      <c r="A62" s="101"/>
      <c r="B62" s="162" t="s">
        <v>247</v>
      </c>
      <c r="C62" s="81"/>
      <c r="D62" s="83" t="s">
        <v>248</v>
      </c>
      <c r="E62" s="81"/>
      <c r="F62" s="83" t="s">
        <v>12</v>
      </c>
      <c r="G62" s="83">
        <v>146</v>
      </c>
      <c r="H62" s="163">
        <v>159.1</v>
      </c>
      <c r="I62" s="79">
        <f t="shared" si="0"/>
        <v>23228.6</v>
      </c>
      <c r="J62" s="79">
        <f t="shared" si="1"/>
        <v>27409.747999999996</v>
      </c>
    </row>
    <row r="63" spans="1:10" ht="33.75">
      <c r="A63" s="101"/>
      <c r="B63" s="162" t="s">
        <v>249</v>
      </c>
      <c r="C63" s="81"/>
      <c r="D63" s="81"/>
      <c r="E63" s="81"/>
      <c r="F63" s="83" t="s">
        <v>181</v>
      </c>
      <c r="G63" s="83">
        <v>8470</v>
      </c>
      <c r="H63" s="163">
        <v>38.64</v>
      </c>
      <c r="I63" s="79">
        <f t="shared" si="0"/>
        <v>327280.8</v>
      </c>
      <c r="J63" s="79">
        <f t="shared" si="1"/>
        <v>386191.34399999998</v>
      </c>
    </row>
    <row r="64" spans="1:10" ht="22.5">
      <c r="A64" s="101"/>
      <c r="B64" s="162" t="s">
        <v>250</v>
      </c>
      <c r="C64" s="81"/>
      <c r="D64" s="82" t="s">
        <v>251</v>
      </c>
      <c r="E64" s="81"/>
      <c r="F64" s="83" t="s">
        <v>181</v>
      </c>
      <c r="G64" s="83">
        <v>863</v>
      </c>
      <c r="H64" s="163">
        <v>69.92</v>
      </c>
      <c r="I64" s="79">
        <f t="shared" si="0"/>
        <v>60340.959999999999</v>
      </c>
      <c r="J64" s="79">
        <f t="shared" si="1"/>
        <v>71202.332799999989</v>
      </c>
    </row>
    <row r="65" spans="1:10">
      <c r="A65" s="101"/>
      <c r="B65" s="162" t="s">
        <v>252</v>
      </c>
      <c r="C65" s="81"/>
      <c r="D65" s="81"/>
      <c r="E65" s="81"/>
      <c r="F65" s="83" t="s">
        <v>181</v>
      </c>
      <c r="G65" s="83">
        <v>112</v>
      </c>
      <c r="H65" s="163">
        <v>76.98</v>
      </c>
      <c r="I65" s="79">
        <f t="shared" si="0"/>
        <v>8621.76</v>
      </c>
      <c r="J65" s="79">
        <f t="shared" si="1"/>
        <v>10173.676799999999</v>
      </c>
    </row>
    <row r="66" spans="1:10">
      <c r="A66" s="101"/>
      <c r="B66" s="162" t="s">
        <v>253</v>
      </c>
      <c r="C66" s="81"/>
      <c r="D66" s="82" t="s">
        <v>254</v>
      </c>
      <c r="E66" s="81"/>
      <c r="F66" s="83" t="s">
        <v>181</v>
      </c>
      <c r="G66" s="83">
        <v>616</v>
      </c>
      <c r="H66" s="163">
        <v>35.799999999999997</v>
      </c>
      <c r="I66" s="79">
        <f t="shared" si="0"/>
        <v>22052.799999999999</v>
      </c>
      <c r="J66" s="79">
        <f t="shared" si="1"/>
        <v>26022.303999999996</v>
      </c>
    </row>
    <row r="67" spans="1:10" ht="22.5">
      <c r="A67" s="101"/>
      <c r="B67" s="162" t="s">
        <v>255</v>
      </c>
      <c r="C67" s="81"/>
      <c r="D67" s="81"/>
      <c r="E67" s="81"/>
      <c r="F67" s="83" t="s">
        <v>181</v>
      </c>
      <c r="G67" s="83">
        <v>2640</v>
      </c>
      <c r="H67" s="163">
        <v>40</v>
      </c>
      <c r="I67" s="79">
        <f t="shared" si="0"/>
        <v>105600</v>
      </c>
      <c r="J67" s="79">
        <f t="shared" si="1"/>
        <v>124608</v>
      </c>
    </row>
    <row r="68" spans="1:10" ht="45">
      <c r="A68" s="101"/>
      <c r="B68" s="162" t="s">
        <v>256</v>
      </c>
      <c r="C68" s="81"/>
      <c r="D68" s="81"/>
      <c r="E68" s="81"/>
      <c r="F68" s="83" t="s">
        <v>181</v>
      </c>
      <c r="G68" s="83">
        <v>9966</v>
      </c>
      <c r="H68" s="163">
        <v>8.56</v>
      </c>
      <c r="I68" s="79">
        <f t="shared" si="0"/>
        <v>85308.96</v>
      </c>
      <c r="J68" s="79">
        <f t="shared" si="1"/>
        <v>100664.57280000001</v>
      </c>
    </row>
    <row r="69" spans="1:10">
      <c r="A69" s="101"/>
      <c r="B69" s="162" t="s">
        <v>257</v>
      </c>
      <c r="C69" s="81"/>
      <c r="D69" s="81"/>
      <c r="E69" s="81"/>
      <c r="F69" s="83" t="s">
        <v>181</v>
      </c>
      <c r="G69" s="83">
        <v>33</v>
      </c>
      <c r="H69" s="163">
        <v>372</v>
      </c>
      <c r="I69" s="79">
        <f t="shared" si="0"/>
        <v>12276</v>
      </c>
      <c r="J69" s="79">
        <f t="shared" si="1"/>
        <v>14485.679999999998</v>
      </c>
    </row>
    <row r="70" spans="1:10" ht="22.5">
      <c r="A70" s="101"/>
      <c r="B70" s="162" t="s">
        <v>258</v>
      </c>
      <c r="C70" s="81"/>
      <c r="D70" s="81"/>
      <c r="E70" s="83" t="s">
        <v>259</v>
      </c>
      <c r="F70" s="83" t="s">
        <v>12</v>
      </c>
      <c r="G70" s="83">
        <v>1001</v>
      </c>
      <c r="H70" s="163">
        <v>20.71</v>
      </c>
      <c r="I70" s="79">
        <f t="shared" si="0"/>
        <v>20730.71</v>
      </c>
      <c r="J70" s="79">
        <f t="shared" si="1"/>
        <v>24462.237799999999</v>
      </c>
    </row>
    <row r="71" spans="1:10">
      <c r="A71" s="101"/>
      <c r="B71" s="162" t="s">
        <v>260</v>
      </c>
      <c r="C71" s="81"/>
      <c r="D71" s="82" t="s">
        <v>261</v>
      </c>
      <c r="E71" s="82" t="s">
        <v>259</v>
      </c>
      <c r="F71" s="83" t="s">
        <v>12</v>
      </c>
      <c r="G71" s="83">
        <v>2508</v>
      </c>
      <c r="H71" s="163">
        <v>20.71</v>
      </c>
      <c r="I71" s="79">
        <f t="shared" si="0"/>
        <v>51940.68</v>
      </c>
      <c r="J71" s="79">
        <f t="shared" si="1"/>
        <v>61290.002399999998</v>
      </c>
    </row>
    <row r="72" spans="1:10">
      <c r="A72" s="101"/>
      <c r="B72" s="162" t="s">
        <v>262</v>
      </c>
      <c r="C72" s="81"/>
      <c r="D72" s="81"/>
      <c r="E72" s="81"/>
      <c r="F72" s="83" t="s">
        <v>12</v>
      </c>
      <c r="G72" s="83">
        <v>994</v>
      </c>
      <c r="H72" s="163">
        <v>103.07</v>
      </c>
      <c r="I72" s="79">
        <f t="shared" si="0"/>
        <v>102451.57999999999</v>
      </c>
      <c r="J72" s="79">
        <f t="shared" si="1"/>
        <v>120892.86439999998</v>
      </c>
    </row>
    <row r="73" spans="1:10" ht="22.5">
      <c r="A73" s="101"/>
      <c r="B73" s="162" t="s">
        <v>263</v>
      </c>
      <c r="C73" s="81"/>
      <c r="D73" s="82" t="s">
        <v>264</v>
      </c>
      <c r="E73" s="81"/>
      <c r="F73" s="83" t="s">
        <v>12</v>
      </c>
      <c r="G73" s="83">
        <v>200</v>
      </c>
      <c r="H73" s="163">
        <v>970</v>
      </c>
      <c r="I73" s="79">
        <f t="shared" si="0"/>
        <v>194000</v>
      </c>
      <c r="J73" s="79">
        <f t="shared" si="1"/>
        <v>228920</v>
      </c>
    </row>
    <row r="74" spans="1:10" ht="22.5">
      <c r="A74" s="101"/>
      <c r="B74" s="162" t="s">
        <v>265</v>
      </c>
      <c r="C74" s="81"/>
      <c r="D74" s="81"/>
      <c r="E74" s="81"/>
      <c r="F74" s="83" t="s">
        <v>12</v>
      </c>
      <c r="G74" s="82">
        <v>594</v>
      </c>
      <c r="H74" s="163">
        <v>66</v>
      </c>
      <c r="I74" s="79">
        <f t="shared" si="0"/>
        <v>39204</v>
      </c>
      <c r="J74" s="79">
        <f t="shared" si="1"/>
        <v>46260.72</v>
      </c>
    </row>
    <row r="75" spans="1:10">
      <c r="A75" s="101"/>
      <c r="B75" s="162" t="s">
        <v>266</v>
      </c>
      <c r="C75" s="81"/>
      <c r="D75" s="81"/>
      <c r="E75" s="81"/>
      <c r="F75" s="83" t="s">
        <v>12</v>
      </c>
      <c r="G75" s="81"/>
      <c r="H75" s="163">
        <v>292</v>
      </c>
      <c r="I75" s="79">
        <f t="shared" si="0"/>
        <v>0</v>
      </c>
      <c r="J75" s="79">
        <f t="shared" si="1"/>
        <v>0</v>
      </c>
    </row>
    <row r="76" spans="1:10">
      <c r="A76" s="101"/>
      <c r="B76" s="162" t="s">
        <v>267</v>
      </c>
      <c r="C76" s="81"/>
      <c r="D76" s="81"/>
      <c r="E76" s="81"/>
      <c r="F76" s="83" t="s">
        <v>12</v>
      </c>
      <c r="G76" s="83">
        <v>62</v>
      </c>
      <c r="H76" s="163">
        <v>350</v>
      </c>
      <c r="I76" s="79">
        <f t="shared" ref="I76:I81" si="2">G76*H76</f>
        <v>21700</v>
      </c>
      <c r="J76" s="79">
        <f t="shared" ref="J76:J81" si="3">I76*1.18</f>
        <v>25606</v>
      </c>
    </row>
    <row r="77" spans="1:10" ht="22.5">
      <c r="A77" s="103"/>
      <c r="B77" s="162" t="s">
        <v>268</v>
      </c>
      <c r="C77" s="81"/>
      <c r="D77" s="81"/>
      <c r="E77" s="81"/>
      <c r="F77" s="83" t="s">
        <v>12</v>
      </c>
      <c r="G77" s="83">
        <v>8</v>
      </c>
      <c r="H77" s="163">
        <v>1000</v>
      </c>
      <c r="I77" s="79">
        <f t="shared" si="2"/>
        <v>8000</v>
      </c>
      <c r="J77" s="79">
        <f t="shared" si="3"/>
        <v>9440</v>
      </c>
    </row>
    <row r="78" spans="1:10" ht="22.5">
      <c r="A78" s="104"/>
      <c r="B78" s="162" t="s">
        <v>269</v>
      </c>
      <c r="C78" s="81"/>
      <c r="D78" s="82" t="s">
        <v>270</v>
      </c>
      <c r="E78" s="81"/>
      <c r="F78" s="83" t="s">
        <v>12</v>
      </c>
      <c r="G78" s="83">
        <v>202</v>
      </c>
      <c r="H78" s="163">
        <v>453.9</v>
      </c>
      <c r="I78" s="79">
        <f t="shared" si="2"/>
        <v>91687.799999999988</v>
      </c>
      <c r="J78" s="79">
        <f t="shared" si="3"/>
        <v>108191.60399999998</v>
      </c>
    </row>
    <row r="79" spans="1:10" ht="22.5">
      <c r="A79" s="104"/>
      <c r="B79" s="162" t="s">
        <v>271</v>
      </c>
      <c r="C79" s="81"/>
      <c r="D79" s="82" t="s">
        <v>272</v>
      </c>
      <c r="E79" s="81"/>
      <c r="F79" s="83" t="s">
        <v>12</v>
      </c>
      <c r="G79" s="83">
        <v>17</v>
      </c>
      <c r="H79" s="163">
        <v>200</v>
      </c>
      <c r="I79" s="79">
        <f t="shared" si="2"/>
        <v>3400</v>
      </c>
      <c r="J79" s="79">
        <f t="shared" si="3"/>
        <v>4012</v>
      </c>
    </row>
    <row r="80" spans="1:10" ht="22.5">
      <c r="A80" s="104"/>
      <c r="B80" s="162" t="s">
        <v>273</v>
      </c>
      <c r="C80" s="81"/>
      <c r="D80" s="82" t="s">
        <v>274</v>
      </c>
      <c r="E80" s="81"/>
      <c r="F80" s="83" t="s">
        <v>12</v>
      </c>
      <c r="G80" s="83">
        <v>143</v>
      </c>
      <c r="H80" s="163">
        <v>108.73</v>
      </c>
      <c r="I80" s="79">
        <f t="shared" si="2"/>
        <v>15548.390000000001</v>
      </c>
      <c r="J80" s="79">
        <f t="shared" si="3"/>
        <v>18347.100200000001</v>
      </c>
    </row>
    <row r="81" spans="1:10" ht="22.5">
      <c r="A81" s="104"/>
      <c r="B81" s="162" t="s">
        <v>275</v>
      </c>
      <c r="C81" s="81"/>
      <c r="D81" s="82" t="s">
        <v>276</v>
      </c>
      <c r="E81" s="81"/>
      <c r="F81" s="83" t="s">
        <v>12</v>
      </c>
      <c r="G81" s="83">
        <v>17</v>
      </c>
      <c r="H81" s="163">
        <v>494.1</v>
      </c>
      <c r="I81" s="79">
        <f t="shared" si="2"/>
        <v>8399.7000000000007</v>
      </c>
      <c r="J81" s="79">
        <f t="shared" si="3"/>
        <v>9911.6460000000006</v>
      </c>
    </row>
    <row r="82" spans="1:10" ht="14.25">
      <c r="A82" s="42"/>
      <c r="B82" s="165" t="s">
        <v>277</v>
      </c>
      <c r="C82" s="81"/>
      <c r="D82" s="81"/>
      <c r="E82" s="81"/>
      <c r="F82" s="81"/>
      <c r="G82" s="81"/>
      <c r="H82" s="166"/>
      <c r="I82" s="167">
        <f>SUM(I10:I81)</f>
        <v>12429467.550000004</v>
      </c>
      <c r="J82" s="167">
        <f>SUM(J10:J81)</f>
        <v>14666771.088999996</v>
      </c>
    </row>
    <row r="86" spans="1:10" ht="15.75">
      <c r="B86" s="24" t="s">
        <v>457</v>
      </c>
      <c r="C86" s="51"/>
      <c r="D86" s="52"/>
      <c r="E86" s="52"/>
      <c r="F86" s="52"/>
      <c r="G86" s="52"/>
      <c r="H86" s="52"/>
      <c r="I86" s="52"/>
    </row>
    <row r="87" spans="1:10" ht="15.75">
      <c r="B87" s="24" t="s">
        <v>458</v>
      </c>
      <c r="C87" s="53"/>
      <c r="D87" s="54"/>
      <c r="E87" s="54"/>
      <c r="F87" s="54"/>
      <c r="G87" s="54"/>
      <c r="H87" s="54"/>
      <c r="I87" s="54"/>
    </row>
    <row r="88" spans="1:10" ht="15.75">
      <c r="B88" s="55">
        <f>I82</f>
        <v>12429467.550000004</v>
      </c>
      <c r="C88" s="204" t="s">
        <v>494</v>
      </c>
      <c r="D88" s="204"/>
      <c r="E88" s="204"/>
      <c r="F88" s="204"/>
      <c r="G88" s="204"/>
      <c r="H88" s="204"/>
      <c r="I88" s="204"/>
    </row>
    <row r="89" spans="1:10" ht="15.75">
      <c r="B89" s="56">
        <f>J82</f>
        <v>14666771.088999996</v>
      </c>
      <c r="C89" s="204" t="s">
        <v>468</v>
      </c>
      <c r="D89" s="204"/>
      <c r="E89" s="204"/>
      <c r="F89" s="204"/>
      <c r="G89" s="204"/>
      <c r="H89" s="204"/>
      <c r="I89" s="204"/>
    </row>
    <row r="92" spans="1:10">
      <c r="B92" s="211" t="s">
        <v>496</v>
      </c>
      <c r="C92" s="211"/>
      <c r="D92" s="211"/>
      <c r="E92" s="211"/>
      <c r="F92" s="211"/>
      <c r="G92" s="211"/>
      <c r="H92" s="211"/>
      <c r="I92" s="211"/>
      <c r="J92" s="211"/>
    </row>
  </sheetData>
  <mergeCells count="9">
    <mergeCell ref="B92:J92"/>
    <mergeCell ref="C88:I88"/>
    <mergeCell ref="C89:I89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opLeftCell="A30" workbookViewId="0">
      <selection activeCell="B54" sqref="B54:J54"/>
    </sheetView>
  </sheetViews>
  <sheetFormatPr defaultColWidth="8.85546875" defaultRowHeight="12.75"/>
  <cols>
    <col min="1" max="1" width="4.28515625" style="146" customWidth="1"/>
    <col min="2" max="2" width="19.7109375" style="1" customWidth="1"/>
    <col min="3" max="3" width="12.28515625" style="1" customWidth="1"/>
    <col min="4" max="4" width="19.7109375" style="1" customWidth="1"/>
    <col min="5" max="5" width="8.85546875" style="1" customWidth="1"/>
    <col min="6" max="6" width="7.28515625" style="1" customWidth="1"/>
    <col min="7" max="7" width="10.5703125" style="1" customWidth="1"/>
    <col min="8" max="8" width="12.140625" style="1" customWidth="1"/>
    <col min="9" max="9" width="16.85546875" style="1" customWidth="1"/>
    <col min="10" max="10" width="18.710937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469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470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13.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18.75">
      <c r="A10" s="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26.25" customHeight="1">
      <c r="A11" s="11">
        <v>1</v>
      </c>
      <c r="B11" s="131" t="s">
        <v>423</v>
      </c>
      <c r="C11" s="67"/>
      <c r="D11" s="13" t="s">
        <v>424</v>
      </c>
      <c r="E11" s="13">
        <v>20</v>
      </c>
      <c r="F11" s="132" t="s">
        <v>422</v>
      </c>
      <c r="G11" s="133">
        <v>25000</v>
      </c>
      <c r="H11" s="134">
        <v>22.57</v>
      </c>
      <c r="I11" s="17">
        <f>G11*H11</f>
        <v>564250</v>
      </c>
      <c r="J11" s="17">
        <f>I11*1.18</f>
        <v>665815</v>
      </c>
      <c r="K11" s="2"/>
    </row>
    <row r="12" spans="1:11" ht="22.5" customHeight="1">
      <c r="A12" s="11">
        <v>2</v>
      </c>
      <c r="B12" s="131" t="s">
        <v>425</v>
      </c>
      <c r="C12" s="67"/>
      <c r="D12" s="13" t="s">
        <v>426</v>
      </c>
      <c r="E12" s="13">
        <v>10</v>
      </c>
      <c r="F12" s="132" t="s">
        <v>422</v>
      </c>
      <c r="G12" s="133">
        <v>5000</v>
      </c>
      <c r="H12" s="134">
        <v>19.600000000000001</v>
      </c>
      <c r="I12" s="17">
        <f t="shared" ref="I12:I43" si="0">G12*H12</f>
        <v>98000</v>
      </c>
      <c r="J12" s="17">
        <f t="shared" ref="J12:J44" si="1">I12*1.18</f>
        <v>115640</v>
      </c>
      <c r="K12" s="2"/>
    </row>
    <row r="13" spans="1:11" s="157" customFormat="1" ht="25.5" customHeight="1">
      <c r="A13" s="11">
        <v>3</v>
      </c>
      <c r="B13" s="131" t="s">
        <v>425</v>
      </c>
      <c r="C13" s="67"/>
      <c r="D13" s="13" t="s">
        <v>426</v>
      </c>
      <c r="E13" s="13">
        <v>12</v>
      </c>
      <c r="F13" s="132" t="s">
        <v>422</v>
      </c>
      <c r="G13" s="133">
        <v>100000</v>
      </c>
      <c r="H13" s="134">
        <v>13.66</v>
      </c>
      <c r="I13" s="17">
        <f t="shared" si="0"/>
        <v>1366000</v>
      </c>
      <c r="J13" s="17">
        <f t="shared" si="1"/>
        <v>1611880</v>
      </c>
      <c r="K13" s="155"/>
    </row>
    <row r="14" spans="1:11" s="30" customFormat="1" ht="15.75">
      <c r="A14" s="11">
        <v>4</v>
      </c>
      <c r="B14" s="131" t="s">
        <v>427</v>
      </c>
      <c r="C14" s="135"/>
      <c r="D14" s="57" t="s">
        <v>428</v>
      </c>
      <c r="E14" s="57">
        <v>15</v>
      </c>
      <c r="F14" s="132" t="s">
        <v>422</v>
      </c>
      <c r="G14" s="133">
        <v>180000</v>
      </c>
      <c r="H14" s="134">
        <v>15.89</v>
      </c>
      <c r="I14" s="17">
        <f t="shared" si="0"/>
        <v>2860200</v>
      </c>
      <c r="J14" s="17">
        <f t="shared" si="1"/>
        <v>3375036</v>
      </c>
      <c r="K14" s="54"/>
    </row>
    <row r="15" spans="1:11" s="30" customFormat="1" ht="15.75">
      <c r="A15" s="11">
        <v>5</v>
      </c>
      <c r="B15" s="131" t="s">
        <v>425</v>
      </c>
      <c r="C15" s="135"/>
      <c r="D15" s="57" t="s">
        <v>426</v>
      </c>
      <c r="E15" s="57">
        <v>25</v>
      </c>
      <c r="F15" s="132" t="s">
        <v>422</v>
      </c>
      <c r="G15" s="133">
        <v>25000</v>
      </c>
      <c r="H15" s="134">
        <v>31.24</v>
      </c>
      <c r="I15" s="17">
        <f t="shared" si="0"/>
        <v>781000</v>
      </c>
      <c r="J15" s="17">
        <f t="shared" si="1"/>
        <v>921580</v>
      </c>
      <c r="K15" s="54"/>
    </row>
    <row r="16" spans="1:11" ht="15.75">
      <c r="A16" s="11">
        <v>6</v>
      </c>
      <c r="B16" s="136" t="s">
        <v>429</v>
      </c>
      <c r="C16" s="13"/>
      <c r="D16" s="13"/>
      <c r="E16" s="13" t="s">
        <v>430</v>
      </c>
      <c r="F16" s="137" t="s">
        <v>431</v>
      </c>
      <c r="G16" s="138">
        <v>3000</v>
      </c>
      <c r="H16" s="139">
        <v>5.54</v>
      </c>
      <c r="I16" s="17">
        <f t="shared" si="0"/>
        <v>16620</v>
      </c>
      <c r="J16" s="17">
        <f t="shared" si="1"/>
        <v>19611.599999999999</v>
      </c>
    </row>
    <row r="17" spans="1:10" ht="15.75">
      <c r="A17" s="11">
        <v>7</v>
      </c>
      <c r="B17" s="138" t="s">
        <v>429</v>
      </c>
      <c r="C17" s="13" t="s">
        <v>432</v>
      </c>
      <c r="D17" s="13" t="s">
        <v>433</v>
      </c>
      <c r="E17" s="13">
        <v>19.5</v>
      </c>
      <c r="F17" s="136" t="s">
        <v>431</v>
      </c>
      <c r="G17" s="138">
        <v>800</v>
      </c>
      <c r="H17" s="139">
        <v>130.41999999999999</v>
      </c>
      <c r="I17" s="17">
        <f t="shared" si="0"/>
        <v>104335.99999999999</v>
      </c>
      <c r="J17" s="17">
        <f t="shared" si="1"/>
        <v>123116.47999999998</v>
      </c>
    </row>
    <row r="18" spans="1:10" ht="15.75">
      <c r="A18" s="11">
        <v>8</v>
      </c>
      <c r="B18" s="138" t="s">
        <v>429</v>
      </c>
      <c r="C18" s="13" t="s">
        <v>432</v>
      </c>
      <c r="D18" s="13" t="s">
        <v>434</v>
      </c>
      <c r="E18" s="13">
        <v>15</v>
      </c>
      <c r="F18" s="136" t="s">
        <v>431</v>
      </c>
      <c r="G18" s="138">
        <v>200</v>
      </c>
      <c r="H18" s="139">
        <v>79.989999999999995</v>
      </c>
      <c r="I18" s="17">
        <f t="shared" si="0"/>
        <v>15997.999999999998</v>
      </c>
      <c r="J18" s="17">
        <f t="shared" si="1"/>
        <v>18877.639999999996</v>
      </c>
    </row>
    <row r="19" spans="1:10" ht="15.75">
      <c r="A19" s="11">
        <v>9</v>
      </c>
      <c r="B19" s="138" t="s">
        <v>429</v>
      </c>
      <c r="C19" s="13" t="s">
        <v>432</v>
      </c>
      <c r="D19" s="13" t="s">
        <v>434</v>
      </c>
      <c r="E19" s="13">
        <v>16.5</v>
      </c>
      <c r="F19" s="136" t="s">
        <v>431</v>
      </c>
      <c r="G19" s="138">
        <v>600</v>
      </c>
      <c r="H19" s="139">
        <v>89.22</v>
      </c>
      <c r="I19" s="17">
        <f t="shared" si="0"/>
        <v>53532</v>
      </c>
      <c r="J19" s="17">
        <f t="shared" si="1"/>
        <v>63167.759999999995</v>
      </c>
    </row>
    <row r="20" spans="1:10" ht="15.75">
      <c r="A20" s="11">
        <v>10</v>
      </c>
      <c r="B20" s="138" t="s">
        <v>429</v>
      </c>
      <c r="C20" s="13" t="s">
        <v>432</v>
      </c>
      <c r="D20" s="13" t="s">
        <v>434</v>
      </c>
      <c r="E20" s="13">
        <v>9.6999999999999993</v>
      </c>
      <c r="F20" s="136" t="s">
        <v>431</v>
      </c>
      <c r="G20" s="138">
        <v>150</v>
      </c>
      <c r="H20" s="139">
        <v>59.49</v>
      </c>
      <c r="I20" s="17">
        <f t="shared" si="0"/>
        <v>8923.5</v>
      </c>
      <c r="J20" s="17">
        <f t="shared" si="1"/>
        <v>10529.73</v>
      </c>
    </row>
    <row r="21" spans="1:10" ht="15.75">
      <c r="A21" s="11">
        <v>11</v>
      </c>
      <c r="B21" s="138" t="s">
        <v>429</v>
      </c>
      <c r="C21" s="13" t="s">
        <v>432</v>
      </c>
      <c r="D21" s="13" t="s">
        <v>435</v>
      </c>
      <c r="E21" s="13">
        <v>13</v>
      </c>
      <c r="F21" s="136" t="s">
        <v>431</v>
      </c>
      <c r="G21" s="138">
        <v>200</v>
      </c>
      <c r="H21" s="139">
        <v>67.77</v>
      </c>
      <c r="I21" s="17">
        <f t="shared" si="0"/>
        <v>13554</v>
      </c>
      <c r="J21" s="17">
        <f t="shared" si="1"/>
        <v>15993.72</v>
      </c>
    </row>
    <row r="22" spans="1:10" ht="15.75">
      <c r="A22" s="11">
        <v>12</v>
      </c>
      <c r="B22" s="138" t="s">
        <v>429</v>
      </c>
      <c r="C22" s="13"/>
      <c r="D22" s="13" t="s">
        <v>436</v>
      </c>
      <c r="E22" s="13">
        <v>14</v>
      </c>
      <c r="F22" s="136" t="s">
        <v>431</v>
      </c>
      <c r="G22" s="139">
        <v>400</v>
      </c>
      <c r="H22" s="139">
        <v>67.77</v>
      </c>
      <c r="I22" s="17">
        <f t="shared" si="0"/>
        <v>27108</v>
      </c>
      <c r="J22" s="17">
        <f t="shared" si="1"/>
        <v>31987.439999999999</v>
      </c>
    </row>
    <row r="23" spans="1:10" ht="15.75">
      <c r="A23" s="11">
        <v>13</v>
      </c>
      <c r="B23" s="138" t="s">
        <v>437</v>
      </c>
      <c r="C23" s="13"/>
      <c r="D23" s="13" t="s">
        <v>436</v>
      </c>
      <c r="E23" s="13">
        <v>12</v>
      </c>
      <c r="F23" s="136" t="s">
        <v>431</v>
      </c>
      <c r="G23" s="139">
        <v>1200</v>
      </c>
      <c r="H23" s="139">
        <v>77.430000000000007</v>
      </c>
      <c r="I23" s="17">
        <f t="shared" si="0"/>
        <v>92916.000000000015</v>
      </c>
      <c r="J23" s="17">
        <f t="shared" si="1"/>
        <v>109640.88</v>
      </c>
    </row>
    <row r="24" spans="1:10" ht="15.75">
      <c r="A24" s="11">
        <v>14</v>
      </c>
      <c r="B24" s="138" t="s">
        <v>437</v>
      </c>
      <c r="C24" s="13"/>
      <c r="D24" s="13" t="s">
        <v>438</v>
      </c>
      <c r="E24" s="13">
        <v>7.8</v>
      </c>
      <c r="F24" s="136" t="s">
        <v>431</v>
      </c>
      <c r="G24" s="139">
        <v>100</v>
      </c>
      <c r="H24" s="139">
        <v>28.84</v>
      </c>
      <c r="I24" s="17">
        <f t="shared" si="0"/>
        <v>2884</v>
      </c>
      <c r="J24" s="17">
        <f t="shared" si="1"/>
        <v>3403.12</v>
      </c>
    </row>
    <row r="25" spans="1:10" ht="15.75">
      <c r="A25" s="11">
        <v>15</v>
      </c>
      <c r="B25" s="138" t="s">
        <v>437</v>
      </c>
      <c r="C25" s="13"/>
      <c r="D25" s="13" t="s">
        <v>434</v>
      </c>
      <c r="E25" s="13">
        <v>13.5</v>
      </c>
      <c r="F25" s="136" t="s">
        <v>431</v>
      </c>
      <c r="G25" s="139">
        <v>700</v>
      </c>
      <c r="H25" s="139">
        <v>79.680000000000007</v>
      </c>
      <c r="I25" s="17">
        <f t="shared" si="0"/>
        <v>55776.000000000007</v>
      </c>
      <c r="J25" s="17">
        <f t="shared" si="1"/>
        <v>65815.680000000008</v>
      </c>
    </row>
    <row r="26" spans="1:10" ht="15.75">
      <c r="A26" s="11">
        <v>16</v>
      </c>
      <c r="B26" s="138" t="s">
        <v>437</v>
      </c>
      <c r="C26" s="13"/>
      <c r="D26" s="13" t="s">
        <v>434</v>
      </c>
      <c r="E26" s="13">
        <v>18</v>
      </c>
      <c r="F26" s="136" t="s">
        <v>431</v>
      </c>
      <c r="G26" s="139">
        <v>600</v>
      </c>
      <c r="H26" s="139">
        <v>106.88</v>
      </c>
      <c r="I26" s="17">
        <f t="shared" si="0"/>
        <v>64128</v>
      </c>
      <c r="J26" s="17">
        <f t="shared" si="1"/>
        <v>75671.039999999994</v>
      </c>
    </row>
    <row r="27" spans="1:10" ht="15.75">
      <c r="A27" s="11">
        <v>17</v>
      </c>
      <c r="B27" s="138" t="s">
        <v>437</v>
      </c>
      <c r="C27" s="13" t="s">
        <v>439</v>
      </c>
      <c r="D27" s="13" t="s">
        <v>440</v>
      </c>
      <c r="E27" s="13">
        <v>11</v>
      </c>
      <c r="F27" s="136" t="s">
        <v>431</v>
      </c>
      <c r="G27" s="138">
        <v>200</v>
      </c>
      <c r="H27" s="139">
        <v>45.77</v>
      </c>
      <c r="I27" s="17">
        <f t="shared" si="0"/>
        <v>9154</v>
      </c>
      <c r="J27" s="17">
        <f t="shared" si="1"/>
        <v>10801.72</v>
      </c>
    </row>
    <row r="28" spans="1:10" ht="15.75">
      <c r="A28" s="11">
        <v>18</v>
      </c>
      <c r="B28" s="138" t="s">
        <v>441</v>
      </c>
      <c r="C28" s="13"/>
      <c r="D28" s="13" t="s">
        <v>442</v>
      </c>
      <c r="E28" s="13">
        <v>5.4</v>
      </c>
      <c r="F28" s="136" t="s">
        <v>431</v>
      </c>
      <c r="G28" s="138">
        <v>500</v>
      </c>
      <c r="H28" s="139">
        <v>44.06</v>
      </c>
      <c r="I28" s="17">
        <f t="shared" si="0"/>
        <v>22030</v>
      </c>
      <c r="J28" s="17">
        <f t="shared" si="1"/>
        <v>25995.399999999998</v>
      </c>
    </row>
    <row r="29" spans="1:10" ht="15.75">
      <c r="A29" s="11">
        <v>19</v>
      </c>
      <c r="B29" s="138" t="s">
        <v>441</v>
      </c>
      <c r="C29" s="13"/>
      <c r="D29" s="13" t="s">
        <v>434</v>
      </c>
      <c r="E29" s="13">
        <v>22</v>
      </c>
      <c r="F29" s="136" t="s">
        <v>431</v>
      </c>
      <c r="G29" s="138">
        <v>130</v>
      </c>
      <c r="H29" s="139">
        <v>149.03</v>
      </c>
      <c r="I29" s="17">
        <f t="shared" si="0"/>
        <v>19373.900000000001</v>
      </c>
      <c r="J29" s="17">
        <f t="shared" si="1"/>
        <v>22861.202000000001</v>
      </c>
    </row>
    <row r="30" spans="1:10" ht="15.75">
      <c r="A30" s="11">
        <v>20</v>
      </c>
      <c r="B30" s="138" t="s">
        <v>441</v>
      </c>
      <c r="C30" s="13"/>
      <c r="D30" s="13" t="s">
        <v>443</v>
      </c>
      <c r="E30" s="13">
        <v>12</v>
      </c>
      <c r="F30" s="136" t="s">
        <v>431</v>
      </c>
      <c r="G30" s="138">
        <v>200</v>
      </c>
      <c r="H30" s="139">
        <v>49.31</v>
      </c>
      <c r="I30" s="17">
        <f t="shared" si="0"/>
        <v>9862</v>
      </c>
      <c r="J30" s="17">
        <f t="shared" si="1"/>
        <v>11637.16</v>
      </c>
    </row>
    <row r="31" spans="1:10" ht="15.75">
      <c r="A31" s="11">
        <v>21</v>
      </c>
      <c r="B31" s="138" t="s">
        <v>441</v>
      </c>
      <c r="C31" s="13"/>
      <c r="D31" s="13" t="s">
        <v>444</v>
      </c>
      <c r="E31" s="13">
        <v>13.5</v>
      </c>
      <c r="F31" s="136" t="s">
        <v>431</v>
      </c>
      <c r="G31" s="138">
        <v>250</v>
      </c>
      <c r="H31" s="139">
        <v>41.97</v>
      </c>
      <c r="I31" s="17">
        <f t="shared" si="0"/>
        <v>10492.5</v>
      </c>
      <c r="J31" s="17">
        <f t="shared" si="1"/>
        <v>12381.15</v>
      </c>
    </row>
    <row r="32" spans="1:10" ht="15.75">
      <c r="A32" s="11">
        <v>22</v>
      </c>
      <c r="B32" s="138" t="s">
        <v>441</v>
      </c>
      <c r="C32" s="13"/>
      <c r="D32" s="13" t="s">
        <v>443</v>
      </c>
      <c r="E32" s="13">
        <v>15</v>
      </c>
      <c r="F32" s="136" t="s">
        <v>431</v>
      </c>
      <c r="G32" s="138">
        <v>100</v>
      </c>
      <c r="H32" s="139">
        <v>79.510000000000005</v>
      </c>
      <c r="I32" s="17">
        <f t="shared" si="0"/>
        <v>7951.0000000000009</v>
      </c>
      <c r="J32" s="17">
        <f t="shared" si="1"/>
        <v>9382.18</v>
      </c>
    </row>
    <row r="33" spans="1:10" ht="15.75">
      <c r="A33" s="11">
        <v>23</v>
      </c>
      <c r="B33" s="138" t="s">
        <v>441</v>
      </c>
      <c r="C33" s="13"/>
      <c r="D33" s="13" t="s">
        <v>443</v>
      </c>
      <c r="E33" s="13">
        <v>16.5</v>
      </c>
      <c r="F33" s="136" t="s">
        <v>431</v>
      </c>
      <c r="G33" s="138">
        <v>250</v>
      </c>
      <c r="H33" s="139">
        <v>78.91</v>
      </c>
      <c r="I33" s="17">
        <f t="shared" si="0"/>
        <v>19727.5</v>
      </c>
      <c r="J33" s="17">
        <f t="shared" si="1"/>
        <v>23278.449999999997</v>
      </c>
    </row>
    <row r="34" spans="1:10" ht="15.75">
      <c r="A34" s="11">
        <v>24</v>
      </c>
      <c r="B34" s="138" t="s">
        <v>441</v>
      </c>
      <c r="C34" s="13"/>
      <c r="D34" s="13" t="s">
        <v>443</v>
      </c>
      <c r="E34" s="13">
        <v>18</v>
      </c>
      <c r="F34" s="136" t="s">
        <v>431</v>
      </c>
      <c r="G34" s="139">
        <v>700</v>
      </c>
      <c r="H34" s="139">
        <v>98.71</v>
      </c>
      <c r="I34" s="17">
        <f t="shared" si="0"/>
        <v>69097</v>
      </c>
      <c r="J34" s="17">
        <f t="shared" si="1"/>
        <v>81534.459999999992</v>
      </c>
    </row>
    <row r="35" spans="1:10" ht="15.75">
      <c r="A35" s="11">
        <v>25</v>
      </c>
      <c r="B35" s="138" t="s">
        <v>441</v>
      </c>
      <c r="C35" s="13"/>
      <c r="D35" s="13" t="s">
        <v>443</v>
      </c>
      <c r="E35" s="13">
        <v>19.5</v>
      </c>
      <c r="F35" s="136" t="s">
        <v>431</v>
      </c>
      <c r="G35" s="138">
        <v>400</v>
      </c>
      <c r="H35" s="139">
        <v>67.11</v>
      </c>
      <c r="I35" s="17">
        <f t="shared" si="0"/>
        <v>26844</v>
      </c>
      <c r="J35" s="17">
        <f t="shared" si="1"/>
        <v>31675.919999999998</v>
      </c>
    </row>
    <row r="36" spans="1:10" ht="15.75">
      <c r="A36" s="11">
        <v>26</v>
      </c>
      <c r="B36" s="138" t="s">
        <v>441</v>
      </c>
      <c r="C36" s="13"/>
      <c r="D36" s="13" t="s">
        <v>443</v>
      </c>
      <c r="E36" s="13">
        <v>4.0999999999999996</v>
      </c>
      <c r="F36" s="136" t="s">
        <v>431</v>
      </c>
      <c r="G36" s="138">
        <v>4000</v>
      </c>
      <c r="H36" s="139">
        <v>14.48</v>
      </c>
      <c r="I36" s="17">
        <f t="shared" si="0"/>
        <v>57920</v>
      </c>
      <c r="J36" s="17">
        <f t="shared" si="1"/>
        <v>68345.599999999991</v>
      </c>
    </row>
    <row r="37" spans="1:10" ht="15.75">
      <c r="A37" s="11">
        <v>27</v>
      </c>
      <c r="B37" s="138" t="s">
        <v>441</v>
      </c>
      <c r="C37" s="13"/>
      <c r="D37" s="13" t="s">
        <v>443</v>
      </c>
      <c r="E37" s="13">
        <v>5.0999999999999996</v>
      </c>
      <c r="F37" s="136" t="s">
        <v>431</v>
      </c>
      <c r="G37" s="138">
        <v>100</v>
      </c>
      <c r="H37" s="139">
        <v>8.11</v>
      </c>
      <c r="I37" s="17">
        <f t="shared" si="0"/>
        <v>811</v>
      </c>
      <c r="J37" s="17">
        <f t="shared" si="1"/>
        <v>956.9799999999999</v>
      </c>
    </row>
    <row r="38" spans="1:10" ht="15.75">
      <c r="A38" s="11">
        <v>28</v>
      </c>
      <c r="B38" s="138" t="s">
        <v>441</v>
      </c>
      <c r="C38" s="13"/>
      <c r="D38" s="13" t="s">
        <v>443</v>
      </c>
      <c r="E38" s="13">
        <v>5.6</v>
      </c>
      <c r="F38" s="136" t="s">
        <v>431</v>
      </c>
      <c r="G38" s="138">
        <v>700</v>
      </c>
      <c r="H38" s="139">
        <v>19.68</v>
      </c>
      <c r="I38" s="17">
        <f t="shared" si="0"/>
        <v>13776</v>
      </c>
      <c r="J38" s="17">
        <f t="shared" si="1"/>
        <v>16255.679999999998</v>
      </c>
    </row>
    <row r="39" spans="1:10" ht="15.75">
      <c r="A39" s="11">
        <v>29</v>
      </c>
      <c r="B39" s="138" t="s">
        <v>441</v>
      </c>
      <c r="C39" s="13"/>
      <c r="D39" s="13" t="s">
        <v>443</v>
      </c>
      <c r="E39" s="13">
        <v>6.9</v>
      </c>
      <c r="F39" s="136" t="s">
        <v>431</v>
      </c>
      <c r="G39" s="138">
        <v>200</v>
      </c>
      <c r="H39" s="139">
        <v>23.56</v>
      </c>
      <c r="I39" s="17">
        <f t="shared" si="0"/>
        <v>4712</v>
      </c>
      <c r="J39" s="17">
        <f t="shared" si="1"/>
        <v>5560.16</v>
      </c>
    </row>
    <row r="40" spans="1:10" ht="15.75">
      <c r="A40" s="11">
        <v>30</v>
      </c>
      <c r="B40" s="138" t="s">
        <v>441</v>
      </c>
      <c r="C40" s="13"/>
      <c r="D40" s="13" t="s">
        <v>445</v>
      </c>
      <c r="E40" s="13">
        <v>11.5</v>
      </c>
      <c r="F40" s="136" t="s">
        <v>431</v>
      </c>
      <c r="G40" s="138">
        <v>300</v>
      </c>
      <c r="H40" s="139">
        <v>40.03</v>
      </c>
      <c r="I40" s="17">
        <f t="shared" si="0"/>
        <v>12009</v>
      </c>
      <c r="J40" s="17">
        <f t="shared" si="1"/>
        <v>14170.619999999999</v>
      </c>
    </row>
    <row r="41" spans="1:10" ht="15.75">
      <c r="A41" s="11">
        <v>31</v>
      </c>
      <c r="B41" s="138" t="s">
        <v>441</v>
      </c>
      <c r="C41" s="13"/>
      <c r="D41" s="13" t="s">
        <v>446</v>
      </c>
      <c r="E41" s="13">
        <v>11.5</v>
      </c>
      <c r="F41" s="136" t="s">
        <v>431</v>
      </c>
      <c r="G41" s="138">
        <v>230</v>
      </c>
      <c r="H41" s="139">
        <v>54.63</v>
      </c>
      <c r="I41" s="17">
        <f t="shared" si="0"/>
        <v>12564.900000000001</v>
      </c>
      <c r="J41" s="17">
        <f t="shared" si="1"/>
        <v>14826.582</v>
      </c>
    </row>
    <row r="42" spans="1:10" ht="15.75">
      <c r="A42" s="11">
        <v>32</v>
      </c>
      <c r="B42" s="138" t="s">
        <v>441</v>
      </c>
      <c r="C42" s="13"/>
      <c r="D42" s="13" t="s">
        <v>446</v>
      </c>
      <c r="E42" s="13">
        <v>20</v>
      </c>
      <c r="F42" s="136" t="s">
        <v>431</v>
      </c>
      <c r="G42" s="138">
        <v>100</v>
      </c>
      <c r="H42" s="139">
        <v>131.74</v>
      </c>
      <c r="I42" s="17">
        <f t="shared" si="0"/>
        <v>13174</v>
      </c>
      <c r="J42" s="17">
        <f t="shared" si="1"/>
        <v>15545.32</v>
      </c>
    </row>
    <row r="43" spans="1:10" ht="15.75">
      <c r="A43" s="11">
        <v>33</v>
      </c>
      <c r="B43" s="138" t="s">
        <v>441</v>
      </c>
      <c r="C43" s="26"/>
      <c r="D43" s="13" t="s">
        <v>447</v>
      </c>
      <c r="E43" s="13">
        <v>8.1</v>
      </c>
      <c r="F43" s="136" t="s">
        <v>431</v>
      </c>
      <c r="G43" s="138">
        <v>100</v>
      </c>
      <c r="H43" s="139">
        <v>44.62</v>
      </c>
      <c r="I43" s="17">
        <f t="shared" si="0"/>
        <v>4462</v>
      </c>
      <c r="J43" s="17">
        <f t="shared" si="1"/>
        <v>5265.16</v>
      </c>
    </row>
    <row r="44" spans="1:10" ht="15.75">
      <c r="A44" s="11"/>
      <c r="B44" s="140" t="s">
        <v>401</v>
      </c>
      <c r="C44" s="141"/>
      <c r="D44" s="115"/>
      <c r="E44" s="115"/>
      <c r="F44" s="142"/>
      <c r="G44" s="143"/>
      <c r="H44" s="144"/>
      <c r="I44" s="145">
        <f>SUM(I11:I43)</f>
        <v>6439186.3000000007</v>
      </c>
      <c r="J44" s="145">
        <f t="shared" si="1"/>
        <v>7598239.8340000007</v>
      </c>
    </row>
    <row r="48" spans="1:10" ht="15.75">
      <c r="B48" s="24" t="s">
        <v>457</v>
      </c>
      <c r="C48" s="51"/>
      <c r="D48" s="52"/>
      <c r="E48" s="52"/>
      <c r="F48" s="52"/>
      <c r="G48" s="52"/>
      <c r="H48" s="52"/>
      <c r="I48" s="52"/>
    </row>
    <row r="49" spans="2:10" ht="15.75">
      <c r="B49" s="24" t="s">
        <v>458</v>
      </c>
      <c r="C49" s="53"/>
      <c r="D49" s="54"/>
      <c r="E49" s="54"/>
      <c r="F49" s="54"/>
      <c r="G49" s="54"/>
      <c r="H49" s="54"/>
      <c r="I49" s="54"/>
    </row>
    <row r="50" spans="2:10" ht="15.75">
      <c r="B50" s="55">
        <f>I44</f>
        <v>6439186.3000000007</v>
      </c>
      <c r="C50" s="204" t="s">
        <v>471</v>
      </c>
      <c r="D50" s="204"/>
      <c r="E50" s="204"/>
      <c r="F50" s="204"/>
      <c r="G50" s="204"/>
      <c r="H50" s="204"/>
      <c r="I50" s="204"/>
    </row>
    <row r="51" spans="2:10" ht="15.75">
      <c r="B51" s="56">
        <f>J44</f>
        <v>7598239.8340000007</v>
      </c>
      <c r="C51" s="204" t="s">
        <v>472</v>
      </c>
      <c r="D51" s="204"/>
      <c r="E51" s="204"/>
      <c r="F51" s="204"/>
      <c r="G51" s="204"/>
      <c r="H51" s="204"/>
      <c r="I51" s="204"/>
    </row>
    <row r="54" spans="2:10">
      <c r="B54" s="211" t="s">
        <v>496</v>
      </c>
      <c r="C54" s="211"/>
      <c r="D54" s="211"/>
      <c r="E54" s="211"/>
      <c r="F54" s="211"/>
      <c r="G54" s="211"/>
      <c r="H54" s="211"/>
      <c r="I54" s="211"/>
      <c r="J54" s="211"/>
    </row>
  </sheetData>
  <mergeCells count="9">
    <mergeCell ref="B54:J54"/>
    <mergeCell ref="C50:I50"/>
    <mergeCell ref="C51:I51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opLeftCell="A9" workbookViewId="0">
      <selection activeCell="I20" sqref="I20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10.140625" style="1" customWidth="1"/>
    <col min="4" max="4" width="20.42578125" style="1" customWidth="1"/>
    <col min="5" max="5" width="10" style="1" customWidth="1"/>
    <col min="6" max="6" width="7.28515625" style="1" customWidth="1"/>
    <col min="7" max="7" width="11.28515625" style="1" customWidth="1"/>
    <col min="8" max="8" width="12.140625" style="1" customWidth="1"/>
    <col min="9" max="9" width="15.7109375" style="1" customWidth="1"/>
    <col min="10" max="10" width="16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473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484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13.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18.75">
      <c r="A10" s="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26.25" customHeight="1">
      <c r="A11" s="11">
        <v>1</v>
      </c>
      <c r="B11" s="152" t="s">
        <v>411</v>
      </c>
      <c r="C11" s="115"/>
      <c r="D11" s="115" t="s">
        <v>412</v>
      </c>
      <c r="E11" s="115"/>
      <c r="F11" s="115" t="s">
        <v>164</v>
      </c>
      <c r="G11" s="125">
        <v>1620</v>
      </c>
      <c r="H11" s="116">
        <v>307.12</v>
      </c>
      <c r="I11" s="126">
        <f>G11*H11</f>
        <v>497534.4</v>
      </c>
      <c r="J11" s="127">
        <f>I11*1.18</f>
        <v>587090.59199999995</v>
      </c>
      <c r="K11" s="2"/>
    </row>
    <row r="12" spans="1:11" ht="22.5" customHeight="1">
      <c r="A12" s="11">
        <v>2</v>
      </c>
      <c r="B12" s="114" t="s">
        <v>413</v>
      </c>
      <c r="C12" s="115"/>
      <c r="D12" s="117" t="s">
        <v>414</v>
      </c>
      <c r="E12" s="115"/>
      <c r="F12" s="115" t="s">
        <v>164</v>
      </c>
      <c r="G12" s="20">
        <v>420</v>
      </c>
      <c r="H12" s="116">
        <v>2040.88</v>
      </c>
      <c r="I12" s="126">
        <f t="shared" ref="I12:I17" si="0">G12*H12</f>
        <v>857169.60000000009</v>
      </c>
      <c r="J12" s="127">
        <f t="shared" ref="J12:J17" si="1">I12*1.18</f>
        <v>1011460.128</v>
      </c>
      <c r="K12" s="2"/>
    </row>
    <row r="13" spans="1:11" s="157" customFormat="1" ht="30.75" customHeight="1">
      <c r="A13" s="11">
        <v>3</v>
      </c>
      <c r="B13" s="124" t="s">
        <v>415</v>
      </c>
      <c r="C13" s="115"/>
      <c r="D13" s="115" t="s">
        <v>416</v>
      </c>
      <c r="E13" s="115"/>
      <c r="F13" s="115" t="s">
        <v>164</v>
      </c>
      <c r="G13" s="128">
        <v>16000</v>
      </c>
      <c r="H13" s="20">
        <v>85.1</v>
      </c>
      <c r="I13" s="126">
        <f t="shared" si="0"/>
        <v>1361600</v>
      </c>
      <c r="J13" s="127">
        <f t="shared" si="1"/>
        <v>1606688</v>
      </c>
      <c r="K13" s="155"/>
    </row>
    <row r="14" spans="1:11" s="30" customFormat="1" ht="31.5">
      <c r="A14" s="11">
        <v>4</v>
      </c>
      <c r="B14" s="114" t="s">
        <v>417</v>
      </c>
      <c r="C14" s="115"/>
      <c r="D14" s="117" t="s">
        <v>418</v>
      </c>
      <c r="E14" s="115"/>
      <c r="F14" s="115" t="s">
        <v>164</v>
      </c>
      <c r="G14" s="129">
        <v>500</v>
      </c>
      <c r="H14" s="20">
        <v>113.36</v>
      </c>
      <c r="I14" s="126">
        <f t="shared" si="0"/>
        <v>56680</v>
      </c>
      <c r="J14" s="127">
        <f t="shared" si="1"/>
        <v>66882.399999999994</v>
      </c>
      <c r="K14" s="54"/>
    </row>
    <row r="15" spans="1:11" s="30" customFormat="1" ht="15.75">
      <c r="A15" s="11">
        <v>5</v>
      </c>
      <c r="B15" s="124" t="s">
        <v>419</v>
      </c>
      <c r="C15" s="115"/>
      <c r="D15" s="115"/>
      <c r="E15" s="115"/>
      <c r="F15" s="115" t="s">
        <v>164</v>
      </c>
      <c r="G15" s="128">
        <v>1650</v>
      </c>
      <c r="H15" s="20">
        <v>77.739999999999995</v>
      </c>
      <c r="I15" s="126">
        <f t="shared" si="0"/>
        <v>128270.99999999999</v>
      </c>
      <c r="J15" s="127">
        <f t="shared" si="1"/>
        <v>151359.77999999997</v>
      </c>
      <c r="K15" s="54"/>
    </row>
    <row r="16" spans="1:11" ht="15.75">
      <c r="A16" s="20">
        <v>6</v>
      </c>
      <c r="B16" s="124" t="s">
        <v>420</v>
      </c>
      <c r="C16" s="20"/>
      <c r="D16" s="20"/>
      <c r="E16" s="20"/>
      <c r="F16" s="20" t="s">
        <v>281</v>
      </c>
      <c r="G16" s="20">
        <v>120</v>
      </c>
      <c r="H16" s="20">
        <v>1782.59</v>
      </c>
      <c r="I16" s="126">
        <f t="shared" si="0"/>
        <v>213910.8</v>
      </c>
      <c r="J16" s="127">
        <f t="shared" si="1"/>
        <v>252414.74399999998</v>
      </c>
    </row>
    <row r="17" spans="1:10" ht="15.75">
      <c r="A17" s="20">
        <v>7</v>
      </c>
      <c r="B17" s="124" t="s">
        <v>421</v>
      </c>
      <c r="C17" s="20"/>
      <c r="D17" s="115"/>
      <c r="E17" s="115"/>
      <c r="F17" s="115" t="s">
        <v>281</v>
      </c>
      <c r="G17" s="20">
        <v>40</v>
      </c>
      <c r="H17" s="20">
        <v>120.29</v>
      </c>
      <c r="I17" s="126">
        <f t="shared" si="0"/>
        <v>4811.6000000000004</v>
      </c>
      <c r="J17" s="127">
        <f t="shared" si="1"/>
        <v>5677.6880000000001</v>
      </c>
    </row>
    <row r="18" spans="1:10" ht="15.75">
      <c r="A18" s="86"/>
      <c r="B18" s="123" t="s">
        <v>401</v>
      </c>
      <c r="C18" s="86"/>
      <c r="D18" s="86"/>
      <c r="E18" s="86"/>
      <c r="F18" s="86"/>
      <c r="G18" s="86"/>
      <c r="H18" s="86"/>
      <c r="I18" s="130">
        <f>SUM(I11:I17)</f>
        <v>3119977.4</v>
      </c>
      <c r="J18" s="130">
        <f>SUM(J11:J17)</f>
        <v>3681573.3319999995</v>
      </c>
    </row>
    <row r="22" spans="1:10" ht="15.75">
      <c r="B22" s="24" t="s">
        <v>457</v>
      </c>
      <c r="C22" s="51"/>
      <c r="D22" s="52"/>
      <c r="E22" s="52"/>
      <c r="F22" s="52"/>
      <c r="G22" s="52"/>
      <c r="H22" s="52"/>
      <c r="I22" s="52"/>
    </row>
    <row r="23" spans="1:10" ht="15.75">
      <c r="B23" s="24" t="s">
        <v>458</v>
      </c>
      <c r="C23" s="53"/>
      <c r="D23" s="54"/>
      <c r="E23" s="54"/>
      <c r="F23" s="54"/>
      <c r="G23" s="54"/>
      <c r="H23" s="54"/>
      <c r="I23" s="54"/>
    </row>
    <row r="24" spans="1:10" ht="15.75">
      <c r="B24" s="55">
        <f>I18</f>
        <v>3119977.4</v>
      </c>
      <c r="C24" s="204" t="s">
        <v>474</v>
      </c>
      <c r="D24" s="204"/>
      <c r="E24" s="204"/>
      <c r="F24" s="204"/>
      <c r="G24" s="204"/>
      <c r="H24" s="204"/>
      <c r="I24" s="204"/>
    </row>
    <row r="25" spans="1:10" ht="15.75">
      <c r="B25" s="56">
        <f>J18</f>
        <v>3681573.3319999995</v>
      </c>
      <c r="C25" s="204" t="s">
        <v>475</v>
      </c>
      <c r="D25" s="204"/>
      <c r="E25" s="204"/>
      <c r="F25" s="204"/>
      <c r="G25" s="204"/>
      <c r="H25" s="204"/>
      <c r="I25" s="204"/>
    </row>
    <row r="28" spans="1:10">
      <c r="B28" s="211" t="s">
        <v>496</v>
      </c>
      <c r="C28" s="211"/>
      <c r="D28" s="211"/>
      <c r="E28" s="211"/>
      <c r="F28" s="211"/>
      <c r="G28" s="211"/>
      <c r="H28" s="211"/>
      <c r="I28" s="211"/>
      <c r="J28" s="211"/>
    </row>
  </sheetData>
  <mergeCells count="9">
    <mergeCell ref="B28:J28"/>
    <mergeCell ref="A7:J7"/>
    <mergeCell ref="C24:I24"/>
    <mergeCell ref="C25:I25"/>
    <mergeCell ref="H1:K1"/>
    <mergeCell ref="H2:K2"/>
    <mergeCell ref="H3:K3"/>
    <mergeCell ref="A4:J4"/>
    <mergeCell ref="A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topLeftCell="A5" workbookViewId="0">
      <selection sqref="A1:XFD1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12.140625" style="1" customWidth="1"/>
    <col min="4" max="4" width="17" style="1" customWidth="1"/>
    <col min="5" max="5" width="8.42578125" style="1" customWidth="1"/>
    <col min="6" max="6" width="7.28515625" style="1" customWidth="1"/>
    <col min="7" max="7" width="11.28515625" style="1" customWidth="1"/>
    <col min="8" max="8" width="12.140625" style="1" customWidth="1"/>
    <col min="9" max="10" width="18" style="1" customWidth="1"/>
    <col min="11" max="16384" width="8.85546875" style="1"/>
  </cols>
  <sheetData>
    <row r="1" spans="1:11" ht="45" customHeight="1">
      <c r="A1" s="153"/>
      <c r="B1" s="2"/>
      <c r="C1" s="2"/>
      <c r="D1" s="2"/>
      <c r="E1" s="2"/>
      <c r="F1" s="2"/>
      <c r="G1" s="2"/>
      <c r="H1" s="205" t="s">
        <v>476</v>
      </c>
      <c r="I1" s="205"/>
      <c r="J1" s="205"/>
      <c r="K1" s="205"/>
    </row>
    <row r="2" spans="1:11" ht="18" customHeight="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6.5" customHeight="1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20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5.75" customHeight="1">
      <c r="A7" s="203" t="s">
        <v>485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26.2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53.45" customHeight="1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42" customHeight="1">
      <c r="A10" s="43">
        <v>1</v>
      </c>
      <c r="B10" s="43">
        <v>2</v>
      </c>
      <c r="C10" s="44">
        <v>3</v>
      </c>
      <c r="D10" s="43">
        <v>4</v>
      </c>
      <c r="E10" s="43">
        <v>5</v>
      </c>
      <c r="F10" s="43">
        <v>6</v>
      </c>
      <c r="G10" s="43">
        <v>7</v>
      </c>
      <c r="H10" s="45">
        <v>8</v>
      </c>
      <c r="I10" s="43">
        <v>9</v>
      </c>
      <c r="J10" s="3">
        <v>10</v>
      </c>
      <c r="K10" s="2"/>
    </row>
    <row r="11" spans="1:11">
      <c r="A11" s="57">
        <v>1</v>
      </c>
      <c r="B11" s="58" t="s">
        <v>165</v>
      </c>
      <c r="C11" s="13" t="s">
        <v>166</v>
      </c>
      <c r="D11" s="13" t="s">
        <v>167</v>
      </c>
      <c r="E11" s="13"/>
      <c r="F11" s="48" t="s">
        <v>164</v>
      </c>
      <c r="G11" s="59">
        <v>16000</v>
      </c>
      <c r="H11" s="60">
        <v>120.66</v>
      </c>
      <c r="I11" s="49">
        <f>G11*H11</f>
        <v>1930560</v>
      </c>
      <c r="J11" s="49">
        <f>I11*1.18</f>
        <v>2278060.7999999998</v>
      </c>
      <c r="K11" s="2"/>
    </row>
    <row r="12" spans="1:11">
      <c r="A12" s="57">
        <v>2</v>
      </c>
      <c r="B12" s="61" t="s">
        <v>165</v>
      </c>
      <c r="C12" s="13" t="s">
        <v>168</v>
      </c>
      <c r="D12" s="13" t="s">
        <v>169</v>
      </c>
      <c r="E12" s="13"/>
      <c r="F12" s="48" t="s">
        <v>164</v>
      </c>
      <c r="G12" s="62">
        <v>6500</v>
      </c>
      <c r="H12" s="60">
        <v>127.57</v>
      </c>
      <c r="I12" s="49">
        <f>G12*H12</f>
        <v>829205</v>
      </c>
      <c r="J12" s="49">
        <f>I12*1.18</f>
        <v>978461.89999999991</v>
      </c>
      <c r="K12" s="2"/>
    </row>
    <row r="13" spans="1:11" s="157" customFormat="1" ht="18.75">
      <c r="A13" s="63"/>
      <c r="B13" s="64" t="s">
        <v>170</v>
      </c>
      <c r="C13" s="64"/>
      <c r="D13" s="64"/>
      <c r="E13" s="26"/>
      <c r="F13" s="26"/>
      <c r="G13" s="65"/>
      <c r="H13" s="17"/>
      <c r="I13" s="66">
        <f>SUM(I11:I12)</f>
        <v>2759765</v>
      </c>
      <c r="J13" s="161">
        <f>SUM(J11:J12)</f>
        <v>3256522.6999999997</v>
      </c>
      <c r="K13" s="155"/>
    </row>
    <row r="14" spans="1:11" s="30" customFormat="1" ht="15.75">
      <c r="A14" s="146"/>
      <c r="B14" s="1"/>
      <c r="C14" s="1"/>
      <c r="D14" s="1"/>
      <c r="E14" s="1"/>
      <c r="F14" s="1"/>
      <c r="G14" s="1"/>
      <c r="H14" s="1"/>
      <c r="I14" s="1"/>
      <c r="J14" s="1"/>
      <c r="K14" s="54"/>
    </row>
    <row r="15" spans="1:11" s="30" customFormat="1" ht="15.75">
      <c r="A15" s="146"/>
      <c r="B15" s="1"/>
      <c r="C15" s="1"/>
      <c r="D15" s="1"/>
      <c r="E15" s="1"/>
      <c r="F15" s="1"/>
      <c r="G15" s="1"/>
      <c r="H15" s="1"/>
      <c r="I15" s="1"/>
      <c r="J15" s="1"/>
      <c r="K15" s="54"/>
    </row>
    <row r="16" spans="1:11" ht="18.75" customHeight="1"/>
    <row r="17" spans="2:10" ht="15.75">
      <c r="B17" s="24" t="s">
        <v>457</v>
      </c>
      <c r="C17" s="51"/>
      <c r="D17" s="52"/>
      <c r="E17" s="52"/>
      <c r="F17" s="52"/>
      <c r="G17" s="52"/>
      <c r="H17" s="52"/>
      <c r="I17" s="52"/>
    </row>
    <row r="18" spans="2:10" ht="15.75">
      <c r="B18" s="24" t="s">
        <v>458</v>
      </c>
      <c r="C18" s="53"/>
      <c r="D18" s="54"/>
      <c r="E18" s="54"/>
      <c r="F18" s="54"/>
      <c r="G18" s="54"/>
      <c r="H18" s="54"/>
      <c r="I18" s="54"/>
    </row>
    <row r="19" spans="2:10" ht="15.75">
      <c r="B19" s="55">
        <f>I13</f>
        <v>2759765</v>
      </c>
      <c r="C19" s="204" t="s">
        <v>477</v>
      </c>
      <c r="D19" s="204"/>
      <c r="E19" s="204"/>
      <c r="F19" s="204"/>
      <c r="G19" s="204"/>
      <c r="H19" s="204"/>
      <c r="I19" s="204"/>
    </row>
    <row r="20" spans="2:10" ht="15.75">
      <c r="B20" s="56">
        <f>J13</f>
        <v>3256522.6999999997</v>
      </c>
      <c r="C20" s="204" t="s">
        <v>478</v>
      </c>
      <c r="D20" s="204"/>
      <c r="E20" s="204"/>
      <c r="F20" s="204"/>
      <c r="G20" s="204"/>
      <c r="H20" s="204"/>
      <c r="I20" s="204"/>
    </row>
    <row r="23" spans="2:10">
      <c r="B23" s="211" t="s">
        <v>496</v>
      </c>
      <c r="C23" s="211"/>
      <c r="D23" s="211"/>
      <c r="E23" s="211"/>
      <c r="F23" s="211"/>
      <c r="G23" s="211"/>
      <c r="H23" s="211"/>
      <c r="I23" s="211"/>
      <c r="J23" s="211"/>
    </row>
  </sheetData>
  <mergeCells count="9">
    <mergeCell ref="B23:J23"/>
    <mergeCell ref="C19:I19"/>
    <mergeCell ref="C20:I20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N20" sqref="N20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10" style="1" customWidth="1"/>
    <col min="4" max="4" width="10.5703125" style="1" customWidth="1"/>
    <col min="5" max="5" width="13.28515625" style="1" customWidth="1"/>
    <col min="6" max="6" width="7.28515625" style="1" customWidth="1"/>
    <col min="7" max="7" width="11.28515625" style="1" customWidth="1"/>
    <col min="8" max="8" width="12.140625" style="1" customWidth="1"/>
    <col min="9" max="9" width="19.85546875" style="1" customWidth="1"/>
    <col min="10" max="10" width="19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479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486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13.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51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171</v>
      </c>
      <c r="I9" s="6" t="s">
        <v>8</v>
      </c>
      <c r="J9" s="6" t="s">
        <v>9</v>
      </c>
      <c r="K9" s="2"/>
    </row>
    <row r="10" spans="1:11" ht="18.75">
      <c r="A10" s="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26.25" customHeight="1">
      <c r="A11" s="11">
        <v>1</v>
      </c>
      <c r="B11" s="67" t="s">
        <v>172</v>
      </c>
      <c r="C11" s="67" t="s">
        <v>173</v>
      </c>
      <c r="D11" s="13" t="s">
        <v>174</v>
      </c>
      <c r="E11" s="13" t="s">
        <v>175</v>
      </c>
      <c r="F11" s="13" t="s">
        <v>176</v>
      </c>
      <c r="G11" s="68">
        <v>4742.3999999999996</v>
      </c>
      <c r="H11" s="69">
        <v>272.68</v>
      </c>
      <c r="I11" s="70">
        <f>G11*H11</f>
        <v>1293157.632</v>
      </c>
      <c r="J11" s="70">
        <f>I11*1.18</f>
        <v>1525926.0057599999</v>
      </c>
      <c r="K11" s="2"/>
    </row>
    <row r="12" spans="1:11" s="30" customFormat="1" ht="15.75">
      <c r="A12" s="146"/>
      <c r="B12" s="1"/>
      <c r="C12" s="1"/>
      <c r="D12" s="1"/>
      <c r="E12" s="1"/>
      <c r="F12" s="1"/>
      <c r="G12" s="1"/>
      <c r="H12" s="1"/>
      <c r="I12" s="1"/>
      <c r="J12" s="1"/>
      <c r="K12" s="54"/>
    </row>
    <row r="13" spans="1:11" s="30" customFormat="1" ht="15.75">
      <c r="A13" s="146"/>
      <c r="B13" s="1"/>
      <c r="C13" s="1"/>
      <c r="D13" s="1"/>
      <c r="E13" s="1"/>
      <c r="F13" s="1"/>
      <c r="G13" s="1"/>
      <c r="H13" s="1"/>
      <c r="I13" s="1"/>
      <c r="J13" s="1"/>
      <c r="K13" s="54"/>
    </row>
    <row r="15" spans="1:11" ht="15.75">
      <c r="B15" s="24" t="s">
        <v>457</v>
      </c>
      <c r="C15" s="51"/>
      <c r="D15" s="52"/>
      <c r="E15" s="52"/>
      <c r="F15" s="52"/>
      <c r="G15" s="52"/>
      <c r="H15" s="52"/>
      <c r="I15" s="52"/>
    </row>
    <row r="16" spans="1:11" ht="15.75">
      <c r="B16" s="24" t="s">
        <v>458</v>
      </c>
      <c r="C16" s="53"/>
      <c r="D16" s="54"/>
      <c r="E16" s="54"/>
      <c r="F16" s="54"/>
      <c r="G16" s="54"/>
      <c r="H16" s="54"/>
      <c r="I16" s="54"/>
    </row>
    <row r="17" spans="2:10" ht="15.75">
      <c r="B17" s="55">
        <f>I11</f>
        <v>1293157.632</v>
      </c>
      <c r="C17" s="204" t="s">
        <v>500</v>
      </c>
      <c r="D17" s="204"/>
      <c r="E17" s="204"/>
      <c r="F17" s="204"/>
      <c r="G17" s="204"/>
      <c r="H17" s="204"/>
      <c r="I17" s="204"/>
    </row>
    <row r="18" spans="2:10" ht="15.75">
      <c r="B18" s="56">
        <f>J11</f>
        <v>1525926.0057599999</v>
      </c>
      <c r="C18" s="204" t="s">
        <v>480</v>
      </c>
      <c r="D18" s="204"/>
      <c r="E18" s="204"/>
      <c r="F18" s="204"/>
      <c r="G18" s="204"/>
      <c r="H18" s="204"/>
      <c r="I18" s="204"/>
    </row>
    <row r="22" spans="2:10">
      <c r="B22" s="211" t="s">
        <v>496</v>
      </c>
      <c r="C22" s="211"/>
      <c r="D22" s="211"/>
      <c r="E22" s="211"/>
      <c r="F22" s="211"/>
      <c r="G22" s="211"/>
      <c r="H22" s="211"/>
      <c r="I22" s="211"/>
      <c r="J22" s="211"/>
    </row>
  </sheetData>
  <mergeCells count="9">
    <mergeCell ref="B22:J22"/>
    <mergeCell ref="C17:I17"/>
    <mergeCell ref="C18:I18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topLeftCell="A10" workbookViewId="0">
      <selection activeCell="J26" sqref="J26"/>
    </sheetView>
  </sheetViews>
  <sheetFormatPr defaultColWidth="8.85546875" defaultRowHeight="12.75"/>
  <cols>
    <col min="1" max="1" width="4.28515625" style="146" customWidth="1"/>
    <col min="2" max="2" width="22.28515625" style="1" customWidth="1"/>
    <col min="3" max="3" width="7.7109375" style="1" customWidth="1"/>
    <col min="4" max="4" width="9.85546875" style="1" customWidth="1"/>
    <col min="5" max="5" width="13.28515625" style="1" customWidth="1"/>
    <col min="6" max="6" width="7.28515625" style="1" customWidth="1"/>
    <col min="7" max="7" width="11.28515625" style="1" customWidth="1"/>
    <col min="8" max="8" width="12.140625" style="1" customWidth="1"/>
    <col min="9" max="9" width="17.7109375" style="1" customWidth="1"/>
    <col min="10" max="10" width="19.28515625" style="1" customWidth="1"/>
    <col min="11" max="16384" width="8.85546875" style="1"/>
  </cols>
  <sheetData>
    <row r="1" spans="1:11">
      <c r="A1" s="153"/>
      <c r="B1" s="2"/>
      <c r="C1" s="2"/>
      <c r="D1" s="2"/>
      <c r="E1" s="2"/>
      <c r="F1" s="2"/>
      <c r="G1" s="2"/>
      <c r="H1" s="205" t="s">
        <v>481</v>
      </c>
      <c r="I1" s="205"/>
      <c r="J1" s="205"/>
      <c r="K1" s="205"/>
    </row>
    <row r="2" spans="1:11">
      <c r="A2" s="153"/>
      <c r="B2" s="2"/>
      <c r="C2" s="2"/>
      <c r="D2" s="2"/>
      <c r="E2" s="2"/>
      <c r="F2" s="2"/>
      <c r="G2" s="2"/>
      <c r="H2" s="205" t="s">
        <v>452</v>
      </c>
      <c r="I2" s="205"/>
      <c r="J2" s="205"/>
      <c r="K2" s="205"/>
    </row>
    <row r="3" spans="1:11">
      <c r="A3" s="153"/>
      <c r="B3" s="2"/>
      <c r="C3" s="2"/>
      <c r="D3" s="2"/>
      <c r="E3" s="2"/>
      <c r="F3" s="2"/>
      <c r="G3" s="2"/>
      <c r="H3" s="206" t="s">
        <v>454</v>
      </c>
      <c r="I3" s="206"/>
      <c r="J3" s="206"/>
      <c r="K3" s="206"/>
    </row>
    <row r="4" spans="1:11" s="2" customFormat="1" ht="15">
      <c r="A4" s="207" t="s">
        <v>453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1" s="2" customFormat="1" ht="14.25">
      <c r="A5" s="208" t="s">
        <v>455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1" s="2" customFormat="1" ht="17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</row>
    <row r="7" spans="1:11" s="2" customFormat="1" ht="16.899999999999999" customHeight="1">
      <c r="A7" s="203" t="s">
        <v>487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1" s="2" customFormat="1" ht="13.5" customHeight="1">
      <c r="A8" s="155"/>
      <c r="B8" s="155"/>
      <c r="C8" s="155"/>
      <c r="D8" s="155"/>
      <c r="E8" s="155"/>
      <c r="F8" s="155"/>
      <c r="G8" s="156"/>
      <c r="H8" s="155"/>
      <c r="I8" s="155"/>
      <c r="J8" s="155"/>
    </row>
    <row r="9" spans="1:11" ht="38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5" t="s">
        <v>7</v>
      </c>
      <c r="I9" s="6" t="s">
        <v>8</v>
      </c>
      <c r="J9" s="6" t="s">
        <v>9</v>
      </c>
      <c r="K9" s="2"/>
    </row>
    <row r="10" spans="1:11" ht="18.75">
      <c r="A10" s="3">
        <v>1</v>
      </c>
      <c r="B10" s="3">
        <v>2</v>
      </c>
      <c r="C10" s="8">
        <v>3</v>
      </c>
      <c r="D10" s="3">
        <v>4</v>
      </c>
      <c r="E10" s="3">
        <v>5</v>
      </c>
      <c r="F10" s="3">
        <v>6</v>
      </c>
      <c r="G10" s="3">
        <v>7</v>
      </c>
      <c r="H10" s="9">
        <v>8</v>
      </c>
      <c r="I10" s="3">
        <v>9</v>
      </c>
      <c r="J10" s="3">
        <v>10</v>
      </c>
      <c r="K10" s="2"/>
    </row>
    <row r="11" spans="1:11" ht="30.75" customHeight="1">
      <c r="A11" s="11">
        <v>1</v>
      </c>
      <c r="B11" s="151" t="s">
        <v>402</v>
      </c>
      <c r="C11" s="20"/>
      <c r="D11" s="115"/>
      <c r="E11" s="115"/>
      <c r="F11" s="115" t="s">
        <v>281</v>
      </c>
      <c r="G11" s="118">
        <v>1000</v>
      </c>
      <c r="H11" s="117">
        <v>63.56</v>
      </c>
      <c r="I11" s="71">
        <f>H11*G11</f>
        <v>63560</v>
      </c>
      <c r="J11" s="71">
        <f>I11*1.18</f>
        <v>75000.800000000003</v>
      </c>
      <c r="K11" s="2"/>
    </row>
    <row r="12" spans="1:11" s="30" customFormat="1" ht="18.75">
      <c r="A12" s="11">
        <v>2</v>
      </c>
      <c r="B12" s="151" t="s">
        <v>403</v>
      </c>
      <c r="C12" s="20"/>
      <c r="D12" s="115"/>
      <c r="E12" s="115"/>
      <c r="F12" s="115" t="s">
        <v>281</v>
      </c>
      <c r="G12" s="118">
        <v>350</v>
      </c>
      <c r="H12" s="117">
        <v>72.88</v>
      </c>
      <c r="I12" s="71">
        <f t="shared" ref="I12:I18" si="0">H12*G12</f>
        <v>25508</v>
      </c>
      <c r="J12" s="71">
        <f t="shared" ref="J12:J17" si="1">I12*1.18</f>
        <v>30099.439999999999</v>
      </c>
      <c r="K12" s="54"/>
    </row>
    <row r="13" spans="1:11" s="30" customFormat="1" ht="30.75">
      <c r="A13" s="11">
        <v>3</v>
      </c>
      <c r="B13" s="151" t="s">
        <v>404</v>
      </c>
      <c r="C13" s="20"/>
      <c r="D13" s="115"/>
      <c r="E13" s="115"/>
      <c r="F13" s="115" t="s">
        <v>281</v>
      </c>
      <c r="G13" s="118">
        <v>350</v>
      </c>
      <c r="H13" s="117">
        <v>40</v>
      </c>
      <c r="I13" s="71">
        <f t="shared" si="0"/>
        <v>14000</v>
      </c>
      <c r="J13" s="71">
        <f t="shared" si="1"/>
        <v>16520</v>
      </c>
      <c r="K13" s="54"/>
    </row>
    <row r="14" spans="1:11" ht="18.75">
      <c r="A14" s="11">
        <v>4</v>
      </c>
      <c r="B14" s="151" t="s">
        <v>405</v>
      </c>
      <c r="C14" s="20"/>
      <c r="D14" s="115"/>
      <c r="E14" s="115"/>
      <c r="F14" s="115" t="s">
        <v>281</v>
      </c>
      <c r="G14" s="118">
        <v>2000</v>
      </c>
      <c r="H14" s="117">
        <v>11.02</v>
      </c>
      <c r="I14" s="71">
        <f t="shared" si="0"/>
        <v>22040</v>
      </c>
      <c r="J14" s="71">
        <f t="shared" si="1"/>
        <v>26007.199999999997</v>
      </c>
    </row>
    <row r="15" spans="1:11" ht="18.75">
      <c r="A15" s="11">
        <v>5</v>
      </c>
      <c r="B15" s="151" t="s">
        <v>406</v>
      </c>
      <c r="C15" s="20"/>
      <c r="D15" s="115"/>
      <c r="E15" s="115"/>
      <c r="F15" s="115" t="s">
        <v>281</v>
      </c>
      <c r="G15" s="118">
        <v>2000</v>
      </c>
      <c r="H15" s="117">
        <v>50.85</v>
      </c>
      <c r="I15" s="71">
        <f t="shared" si="0"/>
        <v>101700</v>
      </c>
      <c r="J15" s="71">
        <f t="shared" si="1"/>
        <v>120006</v>
      </c>
    </row>
    <row r="16" spans="1:11" ht="18.75">
      <c r="A16" s="11">
        <v>6</v>
      </c>
      <c r="B16" s="151" t="s">
        <v>407</v>
      </c>
      <c r="C16" s="20"/>
      <c r="D16" s="115"/>
      <c r="E16" s="115"/>
      <c r="F16" s="115" t="s">
        <v>281</v>
      </c>
      <c r="G16" s="118">
        <v>2200</v>
      </c>
      <c r="H16" s="117">
        <v>8.5500000000000007</v>
      </c>
      <c r="I16" s="71">
        <f t="shared" si="0"/>
        <v>18810</v>
      </c>
      <c r="J16" s="71">
        <f t="shared" si="1"/>
        <v>22195.8</v>
      </c>
    </row>
    <row r="17" spans="1:10" ht="31.5">
      <c r="A17" s="20">
        <v>7</v>
      </c>
      <c r="B17" s="119" t="s">
        <v>408</v>
      </c>
      <c r="C17" s="119"/>
      <c r="D17" s="119"/>
      <c r="E17" s="11" t="s">
        <v>409</v>
      </c>
      <c r="F17" s="11" t="s">
        <v>281</v>
      </c>
      <c r="G17" s="120">
        <v>26880</v>
      </c>
      <c r="H17" s="113">
        <v>75.150000000000006</v>
      </c>
      <c r="I17" s="86">
        <f t="shared" si="0"/>
        <v>2020032.0000000002</v>
      </c>
      <c r="J17" s="86">
        <f t="shared" si="1"/>
        <v>2383637.7600000002</v>
      </c>
    </row>
    <row r="18" spans="1:10" ht="31.5">
      <c r="A18" s="20">
        <v>8</v>
      </c>
      <c r="B18" s="119" t="s">
        <v>410</v>
      </c>
      <c r="C18" s="119"/>
      <c r="D18" s="119"/>
      <c r="E18" s="11"/>
      <c r="F18" s="11" t="s">
        <v>281</v>
      </c>
      <c r="G18" s="120">
        <v>1993</v>
      </c>
      <c r="H18" s="113">
        <v>95.75</v>
      </c>
      <c r="I18" s="86">
        <f t="shared" si="0"/>
        <v>190829.75</v>
      </c>
      <c r="J18" s="86">
        <v>225179.11</v>
      </c>
    </row>
    <row r="19" spans="1:10" ht="15.75">
      <c r="A19" s="20"/>
      <c r="B19" s="111" t="s">
        <v>170</v>
      </c>
      <c r="C19" s="111"/>
      <c r="D19" s="111"/>
      <c r="E19" s="25"/>
      <c r="F19" s="25"/>
      <c r="G19" s="121"/>
      <c r="H19" s="122"/>
      <c r="I19" s="123">
        <f>SUM(I11:I18)</f>
        <v>2456479.75</v>
      </c>
      <c r="J19" s="123">
        <f>SUM(J11:J18)</f>
        <v>2898646.11</v>
      </c>
    </row>
    <row r="22" spans="1:10" ht="15.75">
      <c r="B22" s="24" t="s">
        <v>457</v>
      </c>
      <c r="C22" s="51"/>
      <c r="D22" s="52"/>
      <c r="E22" s="52"/>
      <c r="F22" s="52"/>
      <c r="G22" s="52"/>
      <c r="H22" s="52"/>
      <c r="I22" s="52"/>
    </row>
    <row r="23" spans="1:10" ht="15.75">
      <c r="B23" s="24" t="s">
        <v>458</v>
      </c>
      <c r="C23" s="53"/>
      <c r="D23" s="54"/>
      <c r="E23" s="54"/>
      <c r="F23" s="54"/>
      <c r="G23" s="54"/>
      <c r="H23" s="54"/>
      <c r="I23" s="54"/>
    </row>
    <row r="24" spans="1:10" ht="15.75">
      <c r="B24" s="55">
        <f>I19</f>
        <v>2456479.75</v>
      </c>
      <c r="C24" s="204" t="s">
        <v>482</v>
      </c>
      <c r="D24" s="204"/>
      <c r="E24" s="204"/>
      <c r="F24" s="204"/>
      <c r="G24" s="204"/>
      <c r="H24" s="204"/>
      <c r="I24" s="204"/>
    </row>
    <row r="25" spans="1:10" ht="15.75">
      <c r="B25" s="56">
        <f>J19</f>
        <v>2898646.11</v>
      </c>
      <c r="C25" s="204" t="s">
        <v>483</v>
      </c>
      <c r="D25" s="204"/>
      <c r="E25" s="204"/>
      <c r="F25" s="204"/>
      <c r="G25" s="204"/>
      <c r="H25" s="204"/>
      <c r="I25" s="204"/>
    </row>
    <row r="27" spans="1:10">
      <c r="B27" s="211" t="s">
        <v>497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32</v>
      </c>
      <c r="C28" s="211"/>
      <c r="D28" s="211"/>
      <c r="E28" s="211"/>
      <c r="F28" s="211"/>
      <c r="G28" s="211"/>
      <c r="H28" s="211"/>
      <c r="I28" s="211"/>
      <c r="J28" s="211"/>
    </row>
  </sheetData>
  <mergeCells count="10">
    <mergeCell ref="B28:J28"/>
    <mergeCell ref="B27:J27"/>
    <mergeCell ref="C24:I24"/>
    <mergeCell ref="C25:I25"/>
    <mergeCell ref="H1:K1"/>
    <mergeCell ref="H2:K2"/>
    <mergeCell ref="H3:K3"/>
    <mergeCell ref="A4:J4"/>
    <mergeCell ref="A5:J5"/>
    <mergeCell ref="A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электрокомплектующие</vt:lpstr>
      <vt:lpstr>метизная прод.</vt:lpstr>
      <vt:lpstr>ЭГ</vt:lpstr>
      <vt:lpstr>спецодежда</vt:lpstr>
      <vt:lpstr>металлоизделия</vt:lpstr>
      <vt:lpstr>ГСМ</vt:lpstr>
      <vt:lpstr>чушка алюм.</vt:lpstr>
      <vt:lpstr>стекло</vt:lpstr>
      <vt:lpstr>мебельная фурн.</vt:lpstr>
      <vt:lpstr>ремень приводной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2018-03-26T14:57:05Z</dcterms:modified>
</cp:coreProperties>
</file>