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calcPr calcId="125725"/>
</workbook>
</file>

<file path=xl/calcChain.xml><?xml version="1.0" encoding="utf-8"?>
<calcChain xmlns="http://schemas.openxmlformats.org/spreadsheetml/2006/main">
  <c r="H5" i="1"/>
  <c r="K31" i="4"/>
  <c r="L31" s="1"/>
  <c r="L10"/>
  <c r="K8"/>
  <c r="L8" s="1"/>
  <c r="L4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9"/>
  <c r="L7"/>
  <c r="L6"/>
  <c r="L5"/>
  <c r="K30"/>
  <c r="L30" s="1"/>
  <c r="H6" i="1"/>
  <c r="I6" s="1"/>
  <c r="H7" l="1"/>
  <c r="I5"/>
  <c r="I7" s="1"/>
</calcChain>
</file>

<file path=xl/sharedStrings.xml><?xml version="1.0" encoding="utf-8"?>
<sst xmlns="http://schemas.openxmlformats.org/spreadsheetml/2006/main" count="166" uniqueCount="93">
  <si>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</si>
  <si>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</si>
  <si>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</si>
  <si>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</si>
  <si>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</si>
  <si>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</si>
  <si>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</si>
  <si>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</si>
  <si>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</si>
  <si>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</si>
  <si>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</si>
  <si>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</si>
  <si>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</si>
  <si>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</si>
  <si>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</si>
  <si>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</si>
  <si>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</si>
  <si>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</si>
  <si>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</si>
  <si>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</si>
  <si>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</si>
  <si>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</si>
  <si>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</si>
  <si>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</si>
  <si>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</si>
  <si>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</si>
  <si>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</si>
  <si>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</si>
  <si>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</si>
  <si>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</si>
  <si>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</si>
  <si>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</si>
  <si>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</si>
  <si>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</si>
  <si>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</si>
  <si>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</si>
  <si>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</si>
  <si>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</si>
  <si>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</si>
  <si>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</si>
  <si>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</si>
  <si>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</si>
  <si>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</si>
  <si>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</si>
  <si>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</si>
  <si>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</si>
  <si>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</si>
  <si>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</si>
  <si>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</si>
  <si>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</si>
  <si>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</si>
  <si>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</si>
  <si>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</si>
  <si>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</si>
  <si>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</si>
  <si>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</si>
  <si>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</si>
  <si>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</si>
  <si>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</si>
  <si>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</si>
  <si>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</si>
  <si>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</si>
  <si>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</si>
  <si>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</si>
  <si>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</si>
  <si>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</si>
  <si>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</si>
  <si>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</si>
  <si>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</si>
  <si>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</si>
  <si>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</si>
  <si>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</si>
  <si>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</si>
  <si>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</si>
  <si>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</si>
  <si>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</si>
  <si>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</si>
  <si>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</si>
  <si>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</si>
  <si>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</si>
  <si>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</si>
  <si>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</si>
  <si>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</si>
  <si>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</si>
  <si>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</si>
  <si>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</si>
  <si>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Клей 88-СА 24%</t>
  </si>
  <si>
    <t>ТУ 38 1051760-89</t>
  </si>
  <si>
    <t>Бочка п/этил.</t>
  </si>
  <si>
    <t>шт</t>
  </si>
  <si>
    <t>50л</t>
  </si>
  <si>
    <t>2018-2019</t>
  </si>
  <si>
    <t xml:space="preserve">Приложение №5 к запросу котиповок цен №042/ТВРЗ/2018    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</si>
</sst>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2" fillId="0" borderId="0"/>
    <xf numFmtId="43" fontId="2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1" fillId="0" borderId="2" xfId="0" applyFont="1" applyBorder="1"/>
    <xf numFmtId="0" fontId="11" fillId="0" borderId="0" xfId="0" applyFont="1"/>
    <xf numFmtId="0" fontId="1" fillId="0" borderId="2" xfId="0" applyFont="1" applyBorder="1" applyAlignment="1">
      <alignment horizontal="center" vertical="top" wrapText="1"/>
    </xf>
    <xf numFmtId="0" fontId="13" fillId="2" borderId="4" xfId="2" applyNumberFormat="1" applyFont="1" applyFill="1" applyBorder="1" applyAlignment="1">
      <alignment horizontal="left" vertical="top" wrapText="1"/>
    </xf>
    <xf numFmtId="0" fontId="5" fillId="0" borderId="0" xfId="0" applyFont="1"/>
    <xf numFmtId="0" fontId="14" fillId="0" borderId="2" xfId="0" applyFont="1" applyBorder="1" applyAlignment="1">
      <alignment horizontal="center" vertical="top" wrapText="1"/>
    </xf>
    <xf numFmtId="0" fontId="1" fillId="0" borderId="0" xfId="0" applyFont="1"/>
    <xf numFmtId="0" fontId="3" fillId="0" borderId="0" xfId="0" applyFont="1" applyBorder="1"/>
    <xf numFmtId="0" fontId="1" fillId="0" borderId="0" xfId="0" applyFont="1" applyAlignment="1">
      <alignment vertical="center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27" fillId="0" borderId="8" xfId="0" applyFont="1" applyBorder="1" applyAlignment="1">
      <alignment wrapText="1"/>
    </xf>
    <xf numFmtId="0" fontId="28" fillId="0" borderId="8" xfId="0" applyFont="1" applyBorder="1" applyAlignment="1">
      <alignment horizontal="center" wrapText="1"/>
    </xf>
    <xf numFmtId="0" fontId="27" fillId="0" borderId="6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43" fontId="0" fillId="0" borderId="0" xfId="3" applyFont="1"/>
    <xf numFmtId="43" fontId="28" fillId="0" borderId="12" xfId="3" applyFont="1" applyBorder="1" applyAlignment="1">
      <alignment horizontal="center" wrapText="1"/>
    </xf>
    <xf numFmtId="43" fontId="28" fillId="0" borderId="12" xfId="3" applyFont="1" applyBorder="1" applyAlignment="1">
      <alignment horizontal="center"/>
    </xf>
    <xf numFmtId="43" fontId="29" fillId="0" borderId="14" xfId="3" applyFont="1" applyBorder="1" applyAlignment="1">
      <alignment horizontal="center" wrapText="1"/>
    </xf>
    <xf numFmtId="43" fontId="27" fillId="0" borderId="12" xfId="3" applyFont="1" applyBorder="1" applyAlignment="1">
      <alignment horizontal="center" wrapText="1"/>
    </xf>
    <xf numFmtId="43" fontId="29" fillId="0" borderId="12" xfId="3" applyFont="1" applyBorder="1" applyAlignment="1">
      <alignment horizontal="center" wrapText="1"/>
    </xf>
    <xf numFmtId="43" fontId="30" fillId="0" borderId="12" xfId="3" applyFont="1" applyBorder="1" applyAlignment="1">
      <alignment wrapText="1"/>
    </xf>
    <xf numFmtId="43" fontId="28" fillId="0" borderId="14" xfId="3" applyFont="1" applyBorder="1" applyAlignment="1">
      <alignment horizontal="center" wrapText="1"/>
    </xf>
    <xf numFmtId="0" fontId="27" fillId="0" borderId="7" xfId="0" applyFont="1" applyBorder="1" applyAlignment="1">
      <alignment wrapText="1"/>
    </xf>
    <xf numFmtId="0" fontId="28" fillId="0" borderId="5" xfId="0" applyFont="1" applyBorder="1" applyAlignment="1">
      <alignment horizontal="center" wrapText="1"/>
    </xf>
    <xf numFmtId="43" fontId="30" fillId="0" borderId="11" xfId="3" applyFont="1" applyBorder="1" applyAlignment="1">
      <alignment wrapText="1"/>
    </xf>
    <xf numFmtId="43" fontId="28" fillId="0" borderId="11" xfId="3" applyFont="1" applyBorder="1" applyAlignment="1">
      <alignment horizontal="center"/>
    </xf>
    <xf numFmtId="43" fontId="29" fillId="0" borderId="15" xfId="3" applyFont="1" applyBorder="1" applyAlignment="1">
      <alignment horizontal="center" wrapText="1"/>
    </xf>
    <xf numFmtId="43" fontId="28" fillId="0" borderId="17" xfId="3" applyFont="1" applyBorder="1" applyAlignment="1">
      <alignment horizontal="center"/>
    </xf>
    <xf numFmtId="43" fontId="29" fillId="0" borderId="16" xfId="3" applyFont="1" applyBorder="1" applyAlignment="1">
      <alignment horizontal="center" wrapText="1"/>
    </xf>
    <xf numFmtId="43" fontId="27" fillId="0" borderId="5" xfId="3" applyFont="1" applyBorder="1" applyAlignment="1">
      <alignment horizontal="center" wrapText="1"/>
    </xf>
    <xf numFmtId="43" fontId="30" fillId="0" borderId="5" xfId="3" applyFont="1" applyBorder="1" applyAlignment="1">
      <alignment wrapText="1"/>
    </xf>
    <xf numFmtId="43" fontId="28" fillId="0" borderId="5" xfId="3" applyFont="1" applyBorder="1" applyAlignment="1">
      <alignment horizontal="center"/>
    </xf>
    <xf numFmtId="43" fontId="29" fillId="0" borderId="5" xfId="3" applyFont="1" applyBorder="1" applyAlignment="1">
      <alignment horizontal="center" wrapText="1"/>
    </xf>
    <xf numFmtId="0" fontId="28" fillId="0" borderId="12" xfId="3" applyNumberFormat="1" applyFont="1" applyBorder="1" applyAlignment="1">
      <alignment horizontal="center" wrapText="1"/>
    </xf>
    <xf numFmtId="0" fontId="30" fillId="0" borderId="11" xfId="3" applyNumberFormat="1" applyFont="1" applyBorder="1" applyAlignment="1">
      <alignment wrapText="1"/>
    </xf>
    <xf numFmtId="0" fontId="28" fillId="0" borderId="11" xfId="3" applyNumberFormat="1" applyFont="1" applyBorder="1" applyAlignment="1">
      <alignment horizontal="center" wrapText="1"/>
    </xf>
    <xf numFmtId="0" fontId="28" fillId="0" borderId="5" xfId="3" applyNumberFormat="1" applyFont="1" applyBorder="1" applyAlignment="1">
      <alignment horizontal="center" wrapText="1"/>
    </xf>
    <xf numFmtId="0" fontId="30" fillId="0" borderId="12" xfId="3" applyNumberFormat="1" applyFont="1" applyBorder="1" applyAlignment="1">
      <alignment wrapText="1"/>
    </xf>
    <xf numFmtId="0" fontId="30" fillId="0" borderId="5" xfId="3" applyNumberFormat="1" applyFont="1" applyBorder="1" applyAlignment="1">
      <alignment wrapText="1"/>
    </xf>
    <xf numFmtId="43" fontId="0" fillId="0" borderId="0" xfId="0" applyNumberFormat="1"/>
    <xf numFmtId="43" fontId="28" fillId="0" borderId="18" xfId="3" applyFont="1" applyFill="1" applyBorder="1" applyAlignment="1">
      <alignment horizontal="center" wrapText="1"/>
    </xf>
    <xf numFmtId="0" fontId="13" fillId="2" borderId="4" xfId="2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Border="1"/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12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</cellXfs>
  <cellStyles count="4">
    <cellStyle name="Обычный" xfId="0" builtinId="0"/>
    <cellStyle name="Обычный_ТЗ лот№2 на 2018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9"/>
  <sheetViews>
    <sheetView tabSelected="1" workbookViewId="0">
      <selection activeCell="M7" sqref="M7"/>
    </sheetView>
  </sheetViews>
  <sheetFormatPr defaultColWidth="8.85546875" defaultRowHeight="12.75"/>
  <cols>
    <col min="1" max="1" width="3.5703125" style="37" customWidth="1"/>
    <col min="2" max="2" width="15.28515625" style="1" customWidth="1"/>
    <col min="3" max="3" width="14.28515625" style="1" customWidth="1"/>
    <col min="4" max="4" width="9.7109375" style="1" customWidth="1"/>
    <col min="5" max="5" width="8.140625" style="1" customWidth="1"/>
    <col min="6" max="6" width="13.28515625" style="1" customWidth="1"/>
    <col min="7" max="7" width="15.7109375" style="1" customWidth="1"/>
    <col min="8" max="8" width="16" style="1" customWidth="1"/>
    <col min="9" max="9" width="15.7109375" style="1" customWidth="1"/>
    <col min="10" max="10" width="13" style="38" customWidth="1"/>
    <col min="11" max="16384" width="8.85546875" style="1"/>
  </cols>
  <sheetData>
    <row r="1" spans="1:10" ht="74.25" customHeight="1">
      <c r="A1" s="91" t="s">
        <v>92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5" customFormat="1" ht="14.25" customHeight="1">
      <c r="A2" s="2"/>
      <c r="B2" s="2"/>
      <c r="C2" s="2"/>
      <c r="D2" s="2"/>
      <c r="E2" s="2"/>
      <c r="F2" s="2"/>
      <c r="G2" s="3"/>
      <c r="H2" s="2"/>
      <c r="I2" s="2"/>
      <c r="J2" s="4"/>
    </row>
    <row r="3" spans="1:10" ht="25.5">
      <c r="A3" s="6" t="s">
        <v>0</v>
      </c>
      <c r="B3" s="7" t="s">
        <v>1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8</v>
      </c>
      <c r="I3" s="10" t="s">
        <v>9</v>
      </c>
      <c r="J3" s="11" t="s">
        <v>10</v>
      </c>
    </row>
    <row r="4" spans="1:10" s="15" customFormat="1">
      <c r="A4" s="6">
        <v>1</v>
      </c>
      <c r="B4" s="6">
        <v>2</v>
      </c>
      <c r="C4" s="6">
        <v>4</v>
      </c>
      <c r="D4" s="6">
        <v>5</v>
      </c>
      <c r="E4" s="6">
        <v>6</v>
      </c>
      <c r="F4" s="6">
        <v>7</v>
      </c>
      <c r="G4" s="12">
        <v>8</v>
      </c>
      <c r="H4" s="6">
        <v>9</v>
      </c>
      <c r="I4" s="13">
        <v>10</v>
      </c>
      <c r="J4" s="14"/>
    </row>
    <row r="5" spans="1:10" s="18" customFormat="1" ht="57" customHeight="1">
      <c r="A5" s="16">
        <v>1</v>
      </c>
      <c r="B5" s="78" t="s">
        <v>86</v>
      </c>
      <c r="C5" s="79" t="s">
        <v>87</v>
      </c>
      <c r="D5" s="80"/>
      <c r="E5" s="80" t="s">
        <v>15</v>
      </c>
      <c r="F5" s="81">
        <v>45000</v>
      </c>
      <c r="G5" s="81">
        <v>150</v>
      </c>
      <c r="H5" s="81">
        <f>G5*F5</f>
        <v>6750000</v>
      </c>
      <c r="I5" s="82">
        <f>H5*1.18</f>
        <v>7965000</v>
      </c>
      <c r="J5" s="86" t="s">
        <v>91</v>
      </c>
    </row>
    <row r="6" spans="1:10" s="18" customFormat="1" ht="45" customHeight="1">
      <c r="A6" s="16">
        <v>2</v>
      </c>
      <c r="B6" s="17" t="s">
        <v>88</v>
      </c>
      <c r="C6" s="79"/>
      <c r="D6" s="80" t="s">
        <v>90</v>
      </c>
      <c r="E6" s="80" t="s">
        <v>89</v>
      </c>
      <c r="F6" s="81">
        <v>1030</v>
      </c>
      <c r="G6" s="81">
        <v>440</v>
      </c>
      <c r="H6" s="81">
        <f t="shared" ref="H6" si="0">G6*F6</f>
        <v>453200</v>
      </c>
      <c r="I6" s="82">
        <f t="shared" ref="I6" si="1">H6*1.18</f>
        <v>534776</v>
      </c>
      <c r="J6" s="86" t="s">
        <v>91</v>
      </c>
    </row>
    <row r="7" spans="1:10" s="18" customFormat="1" ht="35.25" customHeight="1">
      <c r="A7" s="19"/>
      <c r="B7" s="83" t="s">
        <v>11</v>
      </c>
      <c r="C7" s="83"/>
      <c r="D7" s="84"/>
      <c r="E7" s="84"/>
      <c r="F7" s="87"/>
      <c r="G7" s="85"/>
      <c r="H7" s="81">
        <f>SUM(H5:H6)</f>
        <v>7203200</v>
      </c>
      <c r="I7" s="82">
        <f>SUM(I5:I6)</f>
        <v>8499776</v>
      </c>
      <c r="J7" s="88"/>
    </row>
    <row r="8" spans="1:10" s="18" customFormat="1" ht="53.45" customHeight="1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s="18" customFormat="1" ht="42" customHeight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 s="18" customFormat="1" ht="18.75">
      <c r="A10" s="22"/>
      <c r="B10" s="20"/>
      <c r="C10" s="24"/>
      <c r="D10" s="24"/>
      <c r="E10" s="24"/>
      <c r="F10" s="24"/>
      <c r="G10" s="24"/>
      <c r="H10" s="24"/>
      <c r="I10" s="23"/>
      <c r="J10" s="21"/>
    </row>
    <row r="11" spans="1:10" s="20" customFormat="1" ht="15.75">
      <c r="A11" s="25"/>
      <c r="C11" s="27"/>
      <c r="D11" s="27"/>
      <c r="E11" s="27"/>
      <c r="F11" s="27"/>
      <c r="G11" s="27"/>
      <c r="H11" s="27"/>
      <c r="I11" s="26"/>
      <c r="J11" s="24"/>
    </row>
    <row r="12" spans="1:10" s="18" customFormat="1" ht="18.75">
      <c r="A12" s="25"/>
      <c r="B12" s="28"/>
      <c r="C12" s="93"/>
      <c r="D12" s="93"/>
      <c r="E12" s="93"/>
      <c r="F12" s="93"/>
      <c r="G12" s="93"/>
      <c r="H12" s="93"/>
      <c r="I12" s="27"/>
      <c r="J12" s="27"/>
    </row>
    <row r="13" spans="1:10" ht="15.75">
      <c r="A13" s="29"/>
      <c r="B13" s="30"/>
      <c r="C13" s="93"/>
      <c r="D13" s="93"/>
      <c r="E13" s="93"/>
      <c r="F13" s="93"/>
      <c r="G13" s="93"/>
      <c r="H13" s="93"/>
      <c r="I13" s="27"/>
      <c r="J13" s="27"/>
    </row>
    <row r="14" spans="1:10" ht="15.75">
      <c r="A14" s="31"/>
      <c r="B14" s="32"/>
      <c r="C14" s="33"/>
      <c r="D14" s="33"/>
      <c r="E14" s="33"/>
      <c r="F14" s="33"/>
      <c r="G14" s="33"/>
      <c r="H14" s="33"/>
      <c r="I14" s="34"/>
      <c r="J14" s="27"/>
    </row>
    <row r="15" spans="1:10" s="35" customFormat="1" ht="18.75" customHeight="1">
      <c r="A15" s="31"/>
      <c r="B15" s="32"/>
      <c r="C15" s="33"/>
      <c r="D15" s="33"/>
      <c r="E15" s="33"/>
      <c r="F15" s="33"/>
      <c r="G15" s="33"/>
      <c r="H15" s="33"/>
      <c r="I15" s="34"/>
      <c r="J15" s="27"/>
    </row>
    <row r="16" spans="1:10" s="36" customFormat="1" ht="15.75">
      <c r="A16" s="31"/>
      <c r="B16" s="32"/>
      <c r="C16" s="33"/>
      <c r="D16" s="33"/>
      <c r="E16" s="33"/>
      <c r="F16" s="33"/>
      <c r="G16" s="33"/>
      <c r="H16" s="33"/>
      <c r="I16" s="34"/>
      <c r="J16" s="27"/>
    </row>
    <row r="17" spans="1:10" s="36" customFormat="1" ht="15.75">
      <c r="A17" s="37"/>
      <c r="B17" s="1"/>
      <c r="C17" s="1"/>
      <c r="D17" s="1"/>
      <c r="E17" s="1"/>
      <c r="F17" s="1"/>
      <c r="G17" s="1"/>
      <c r="H17" s="1"/>
      <c r="I17" s="1"/>
      <c r="J17" s="27"/>
    </row>
    <row r="18" spans="1:10" s="36" customFormat="1" ht="15.75">
      <c r="A18" s="89"/>
      <c r="B18" s="89"/>
      <c r="C18" s="89"/>
      <c r="D18" s="89"/>
      <c r="E18" s="89"/>
      <c r="F18" s="89"/>
      <c r="G18" s="89"/>
      <c r="H18" s="89"/>
      <c r="I18" s="89"/>
      <c r="J18" s="21"/>
    </row>
    <row r="19" spans="1:10" s="36" customFormat="1" ht="15.75">
      <c r="A19" s="94"/>
      <c r="B19" s="94"/>
      <c r="C19" s="94"/>
      <c r="D19" s="94"/>
      <c r="E19" s="94"/>
      <c r="F19" s="94"/>
      <c r="G19" s="94"/>
      <c r="H19" s="94"/>
      <c r="I19" s="94"/>
      <c r="J19" s="21"/>
    </row>
    <row r="20" spans="1:10" s="36" customFormat="1" ht="15.75">
      <c r="A20" s="95"/>
      <c r="B20" s="95"/>
      <c r="C20" s="95"/>
      <c r="D20" s="95"/>
      <c r="E20" s="95"/>
      <c r="F20" s="95"/>
      <c r="G20" s="95"/>
      <c r="H20" s="95"/>
      <c r="I20" s="95"/>
      <c r="J20" s="21"/>
    </row>
    <row r="21" spans="1:10" s="36" customFormat="1" ht="15.75">
      <c r="A21" s="89"/>
      <c r="B21" s="89"/>
      <c r="C21" s="89"/>
      <c r="D21" s="89"/>
      <c r="E21" s="89"/>
      <c r="F21" s="89"/>
      <c r="G21" s="89"/>
      <c r="H21" s="89"/>
      <c r="I21" s="89"/>
      <c r="J21" s="21"/>
    </row>
    <row r="22" spans="1:10">
      <c r="A22" s="90"/>
      <c r="B22" s="90"/>
      <c r="C22" s="90"/>
      <c r="D22" s="90"/>
      <c r="E22" s="90"/>
      <c r="F22" s="90"/>
      <c r="G22" s="90"/>
      <c r="H22" s="90"/>
      <c r="I22" s="90"/>
      <c r="J22" s="21"/>
    </row>
    <row r="23" spans="1:10">
      <c r="J23" s="21"/>
    </row>
    <row r="24" spans="1:10">
      <c r="J24" s="21"/>
    </row>
    <row r="25" spans="1:10">
      <c r="J25" s="21"/>
    </row>
    <row r="26" spans="1:10">
      <c r="J26" s="21"/>
    </row>
    <row r="27" spans="1:10">
      <c r="J27" s="21"/>
    </row>
    <row r="28" spans="1:10">
      <c r="J28" s="21"/>
    </row>
    <row r="29" spans="1:10">
      <c r="J29" s="21"/>
    </row>
    <row r="30" spans="1:10">
      <c r="J30" s="21"/>
    </row>
    <row r="31" spans="1:10">
      <c r="J31" s="21"/>
    </row>
    <row r="32" spans="1:10">
      <c r="J32" s="21"/>
    </row>
    <row r="33" spans="10:10">
      <c r="J33" s="21"/>
    </row>
    <row r="34" spans="10:10">
      <c r="J34" s="21"/>
    </row>
    <row r="35" spans="10:10">
      <c r="J35" s="21"/>
    </row>
    <row r="36" spans="10:10">
      <c r="J36" s="21"/>
    </row>
    <row r="37" spans="10:10">
      <c r="J37" s="21"/>
    </row>
    <row r="38" spans="10:10">
      <c r="J38" s="21"/>
    </row>
    <row r="39" spans="10:10">
      <c r="J39" s="21"/>
    </row>
    <row r="40" spans="10:10">
      <c r="J40" s="21"/>
    </row>
    <row r="41" spans="10:10">
      <c r="J41" s="21"/>
    </row>
    <row r="42" spans="10:10">
      <c r="J42" s="21"/>
    </row>
    <row r="43" spans="10:10">
      <c r="J43" s="21"/>
    </row>
    <row r="44" spans="10:10">
      <c r="J44" s="21"/>
    </row>
    <row r="45" spans="10:10">
      <c r="J45" s="21"/>
    </row>
    <row r="46" spans="10:10">
      <c r="J46" s="21"/>
    </row>
    <row r="47" spans="10:10">
      <c r="J47" s="21"/>
    </row>
    <row r="48" spans="10:10">
      <c r="J48" s="21"/>
    </row>
    <row r="49" spans="10:10">
      <c r="J49" s="21"/>
    </row>
    <row r="50" spans="10:10">
      <c r="J50" s="21"/>
    </row>
    <row r="51" spans="10:10">
      <c r="J51" s="21"/>
    </row>
    <row r="52" spans="10:10">
      <c r="J52" s="21"/>
    </row>
    <row r="53" spans="10:10">
      <c r="J53" s="21"/>
    </row>
    <row r="54" spans="10:10">
      <c r="J54" s="21"/>
    </row>
    <row r="55" spans="10:10">
      <c r="J55" s="21"/>
    </row>
    <row r="56" spans="10:10">
      <c r="J56" s="21"/>
    </row>
    <row r="57" spans="10:10">
      <c r="J57" s="21"/>
    </row>
    <row r="58" spans="10:10">
      <c r="J58" s="21"/>
    </row>
    <row r="59" spans="10:10">
      <c r="J59" s="21"/>
    </row>
    <row r="60" spans="10:10">
      <c r="J60" s="21"/>
    </row>
    <row r="61" spans="10:10">
      <c r="J61" s="21"/>
    </row>
    <row r="62" spans="10:10">
      <c r="J62" s="21"/>
    </row>
    <row r="63" spans="10:10">
      <c r="J63" s="21"/>
    </row>
    <row r="64" spans="10:10">
      <c r="J64" s="21"/>
    </row>
    <row r="65" spans="10:10">
      <c r="J65" s="21"/>
    </row>
    <row r="66" spans="10:10">
      <c r="J66" s="21"/>
    </row>
    <row r="67" spans="10:10">
      <c r="J67" s="21"/>
    </row>
    <row r="68" spans="10:10">
      <c r="J68" s="21"/>
    </row>
    <row r="69" spans="10:10">
      <c r="J69" s="21"/>
    </row>
    <row r="70" spans="10:10">
      <c r="J70" s="21"/>
    </row>
    <row r="71" spans="10:10">
      <c r="J71" s="21"/>
    </row>
    <row r="72" spans="10:10">
      <c r="J72" s="21"/>
    </row>
    <row r="73" spans="10:10">
      <c r="J73" s="21"/>
    </row>
    <row r="74" spans="10:10">
      <c r="J74" s="21"/>
    </row>
    <row r="75" spans="10:10">
      <c r="J75" s="21"/>
    </row>
    <row r="76" spans="10:10">
      <c r="J76" s="21"/>
    </row>
    <row r="77" spans="10:10">
      <c r="J77" s="21"/>
    </row>
    <row r="78" spans="10:10">
      <c r="J78" s="21"/>
    </row>
    <row r="79" spans="10:10">
      <c r="J79" s="21"/>
    </row>
    <row r="80" spans="10:10">
      <c r="J80" s="21"/>
    </row>
    <row r="81" spans="10:10">
      <c r="J81" s="21"/>
    </row>
    <row r="82" spans="10:10">
      <c r="J82" s="21"/>
    </row>
    <row r="83" spans="10:10">
      <c r="J83" s="21"/>
    </row>
    <row r="84" spans="10:10">
      <c r="J84" s="21"/>
    </row>
    <row r="85" spans="10:10">
      <c r="J85" s="21"/>
    </row>
    <row r="86" spans="10:10">
      <c r="J86" s="21"/>
    </row>
    <row r="87" spans="10:10">
      <c r="J87" s="21"/>
    </row>
    <row r="88" spans="10:10">
      <c r="J88" s="21"/>
    </row>
    <row r="89" spans="10:10">
      <c r="J89" s="21"/>
    </row>
    <row r="90" spans="10:10">
      <c r="J90" s="21"/>
    </row>
    <row r="91" spans="10:10">
      <c r="J91" s="21"/>
    </row>
    <row r="92" spans="10:10">
      <c r="J92" s="21"/>
    </row>
    <row r="93" spans="10:10">
      <c r="J93" s="21"/>
    </row>
    <row r="94" spans="10:10">
      <c r="J94" s="21"/>
    </row>
    <row r="95" spans="10:10">
      <c r="J95" s="21"/>
    </row>
    <row r="96" spans="10:10">
      <c r="J96" s="21"/>
    </row>
    <row r="97" spans="10:10">
      <c r="J97" s="21"/>
    </row>
    <row r="98" spans="10:10">
      <c r="J98" s="21"/>
    </row>
    <row r="99" spans="10:10">
      <c r="J99" s="21"/>
    </row>
    <row r="100" spans="10:10">
      <c r="J100" s="21"/>
    </row>
    <row r="101" spans="10:10">
      <c r="J101" s="21"/>
    </row>
    <row r="102" spans="10:10">
      <c r="J102" s="21"/>
    </row>
    <row r="103" spans="10:10">
      <c r="J103" s="21"/>
    </row>
    <row r="104" spans="10:10">
      <c r="J104" s="21"/>
    </row>
    <row r="105" spans="10:10">
      <c r="J105" s="21"/>
    </row>
    <row r="106" spans="10:10">
      <c r="J106" s="21"/>
    </row>
    <row r="107" spans="10:10">
      <c r="J107" s="21"/>
    </row>
    <row r="108" spans="10:10">
      <c r="J108" s="21"/>
    </row>
    <row r="109" spans="10:10">
      <c r="J109" s="21"/>
    </row>
    <row r="110" spans="10:10">
      <c r="J110" s="21"/>
    </row>
    <row r="111" spans="10:10">
      <c r="J111" s="21"/>
    </row>
    <row r="112" spans="10:10">
      <c r="J112" s="21"/>
    </row>
    <row r="113" spans="10:10">
      <c r="J113" s="21"/>
    </row>
    <row r="114" spans="10:10">
      <c r="J114" s="21"/>
    </row>
    <row r="115" spans="10:10">
      <c r="J115" s="21"/>
    </row>
    <row r="116" spans="10:10">
      <c r="J116" s="21"/>
    </row>
    <row r="117" spans="10:10">
      <c r="J117" s="21"/>
    </row>
    <row r="118" spans="10:10">
      <c r="J118" s="21"/>
    </row>
    <row r="119" spans="10:10">
      <c r="J119" s="21"/>
    </row>
    <row r="120" spans="10:10">
      <c r="J120" s="21"/>
    </row>
    <row r="121" spans="10:10">
      <c r="J121" s="21"/>
    </row>
    <row r="122" spans="10:10">
      <c r="J122" s="21"/>
    </row>
    <row r="123" spans="10:10">
      <c r="J123" s="21"/>
    </row>
    <row r="124" spans="10:10">
      <c r="J124" s="21"/>
    </row>
    <row r="125" spans="10:10">
      <c r="J125" s="21"/>
    </row>
    <row r="126" spans="10:10">
      <c r="J126" s="21"/>
    </row>
    <row r="127" spans="10:10">
      <c r="J127" s="21"/>
    </row>
    <row r="128" spans="10:10">
      <c r="J128" s="21"/>
    </row>
    <row r="129" spans="10:10">
      <c r="J129" s="21"/>
    </row>
    <row r="130" spans="10:10">
      <c r="J130" s="21"/>
    </row>
    <row r="131" spans="10:10">
      <c r="J131" s="21"/>
    </row>
    <row r="132" spans="10:10">
      <c r="J132" s="21"/>
    </row>
    <row r="133" spans="10:10">
      <c r="J133" s="21"/>
    </row>
    <row r="134" spans="10:10">
      <c r="J134" s="21"/>
    </row>
    <row r="135" spans="10:10">
      <c r="J135" s="21"/>
    </row>
    <row r="136" spans="10:10">
      <c r="J136" s="21"/>
    </row>
    <row r="137" spans="10:10">
      <c r="J137" s="21"/>
    </row>
    <row r="138" spans="10:10">
      <c r="J138" s="21"/>
    </row>
    <row r="139" spans="10:10">
      <c r="J139" s="21"/>
    </row>
    <row r="140" spans="10:10">
      <c r="J140" s="21"/>
    </row>
    <row r="141" spans="10:10">
      <c r="J141" s="21"/>
    </row>
    <row r="142" spans="10:10">
      <c r="J142" s="21"/>
    </row>
    <row r="143" spans="10:10">
      <c r="J143" s="21"/>
    </row>
    <row r="144" spans="10:10">
      <c r="J144" s="21"/>
    </row>
    <row r="145" spans="10:10">
      <c r="J145" s="21"/>
    </row>
    <row r="146" spans="10:10">
      <c r="J146" s="21"/>
    </row>
    <row r="147" spans="10:10">
      <c r="J147" s="21"/>
    </row>
    <row r="148" spans="10:10">
      <c r="J148" s="21"/>
    </row>
    <row r="149" spans="10:10">
      <c r="J149" s="21"/>
    </row>
    <row r="150" spans="10:10">
      <c r="J150" s="21"/>
    </row>
    <row r="151" spans="10:10">
      <c r="J151" s="21"/>
    </row>
    <row r="152" spans="10:10">
      <c r="J152" s="21"/>
    </row>
    <row r="153" spans="10:10">
      <c r="J153" s="21"/>
    </row>
    <row r="154" spans="10:10">
      <c r="J154" s="21"/>
    </row>
    <row r="155" spans="10:10">
      <c r="J155" s="21"/>
    </row>
    <row r="156" spans="10:10">
      <c r="J156" s="21"/>
    </row>
    <row r="157" spans="10:10">
      <c r="J157" s="21"/>
    </row>
    <row r="158" spans="10:10">
      <c r="J158" s="21"/>
    </row>
    <row r="159" spans="10:10">
      <c r="J159" s="21"/>
    </row>
    <row r="160" spans="10:10">
      <c r="J160" s="21"/>
    </row>
    <row r="161" spans="10:10">
      <c r="J161" s="21"/>
    </row>
    <row r="162" spans="10:10">
      <c r="J162" s="21"/>
    </row>
    <row r="163" spans="10:10">
      <c r="J163" s="21"/>
    </row>
    <row r="164" spans="10:10">
      <c r="J164" s="21"/>
    </row>
    <row r="165" spans="10:10">
      <c r="J165" s="21"/>
    </row>
    <row r="166" spans="10:10">
      <c r="J166" s="21"/>
    </row>
    <row r="167" spans="10:10">
      <c r="J167" s="21"/>
    </row>
    <row r="168" spans="10:10">
      <c r="J168" s="21"/>
    </row>
    <row r="169" spans="10:10">
      <c r="J169" s="21"/>
    </row>
    <row r="170" spans="10:10">
      <c r="J170" s="21"/>
    </row>
    <row r="171" spans="10:10">
      <c r="J171" s="21"/>
    </row>
    <row r="172" spans="10:10">
      <c r="J172" s="21"/>
    </row>
    <row r="173" spans="10:10">
      <c r="J173" s="21"/>
    </row>
    <row r="174" spans="10:10">
      <c r="J174" s="21"/>
    </row>
    <row r="175" spans="10:10">
      <c r="J175" s="21"/>
    </row>
    <row r="176" spans="10:10">
      <c r="J176" s="21"/>
    </row>
    <row r="177" spans="10:10">
      <c r="J177" s="21"/>
    </row>
    <row r="178" spans="10:10">
      <c r="J178" s="21"/>
    </row>
    <row r="179" spans="10:10">
      <c r="J179" s="21"/>
    </row>
    <row r="180" spans="10:10">
      <c r="J180" s="21"/>
    </row>
    <row r="181" spans="10:10">
      <c r="J181" s="21"/>
    </row>
    <row r="182" spans="10:10">
      <c r="J182" s="21"/>
    </row>
    <row r="183" spans="10:10">
      <c r="J183" s="21"/>
    </row>
    <row r="184" spans="10:10">
      <c r="J184" s="21"/>
    </row>
    <row r="185" spans="10:10">
      <c r="J185" s="21"/>
    </row>
    <row r="186" spans="10:10">
      <c r="J186" s="21"/>
    </row>
    <row r="187" spans="10:10">
      <c r="J187" s="21"/>
    </row>
    <row r="188" spans="10:10">
      <c r="J188" s="21"/>
    </row>
    <row r="189" spans="10:10">
      <c r="J189" s="21"/>
    </row>
    <row r="190" spans="10:10">
      <c r="J190" s="21"/>
    </row>
    <row r="191" spans="10:10">
      <c r="J191" s="21"/>
    </row>
    <row r="192" spans="10:10">
      <c r="J192" s="21"/>
    </row>
    <row r="193" spans="10:10">
      <c r="J193" s="21"/>
    </row>
    <row r="194" spans="10:10">
      <c r="J194" s="21"/>
    </row>
    <row r="195" spans="10:10">
      <c r="J195" s="21"/>
    </row>
    <row r="196" spans="10:10">
      <c r="J196" s="21"/>
    </row>
    <row r="197" spans="10:10">
      <c r="J197" s="21"/>
    </row>
    <row r="198" spans="10:10">
      <c r="J198" s="21"/>
    </row>
    <row r="199" spans="10:10">
      <c r="J199" s="21"/>
    </row>
    <row r="200" spans="10:10">
      <c r="J200" s="21"/>
    </row>
    <row r="201" spans="10:10">
      <c r="J201" s="21"/>
    </row>
    <row r="202" spans="10:10">
      <c r="J202" s="21"/>
    </row>
    <row r="203" spans="10:10">
      <c r="J203" s="21"/>
    </row>
    <row r="204" spans="10:10">
      <c r="J204" s="21"/>
    </row>
    <row r="205" spans="10:10">
      <c r="J205" s="21"/>
    </row>
    <row r="206" spans="10:10">
      <c r="J206" s="21"/>
    </row>
    <row r="207" spans="10:10">
      <c r="J207" s="21"/>
    </row>
    <row r="208" spans="10:10">
      <c r="J208" s="21"/>
    </row>
    <row r="209" spans="10:10">
      <c r="J209" s="21"/>
    </row>
    <row r="210" spans="10:10">
      <c r="J210" s="21"/>
    </row>
    <row r="211" spans="10:10">
      <c r="J211" s="21"/>
    </row>
    <row r="212" spans="10:10">
      <c r="J212" s="21"/>
    </row>
    <row r="213" spans="10:10">
      <c r="J213" s="21"/>
    </row>
    <row r="214" spans="10:10">
      <c r="J214" s="21"/>
    </row>
    <row r="215" spans="10:10">
      <c r="J215" s="21"/>
    </row>
    <row r="216" spans="10:10">
      <c r="J216" s="21"/>
    </row>
    <row r="217" spans="10:10">
      <c r="J217" s="21"/>
    </row>
    <row r="218" spans="10:10">
      <c r="J218" s="21"/>
    </row>
    <row r="219" spans="10:10">
      <c r="J219" s="21"/>
    </row>
    <row r="220" spans="10:10">
      <c r="J220" s="21"/>
    </row>
    <row r="221" spans="10:10">
      <c r="J221" s="21"/>
    </row>
    <row r="222" spans="10:10">
      <c r="J222" s="21"/>
    </row>
    <row r="223" spans="10:10">
      <c r="J223" s="21"/>
    </row>
    <row r="224" spans="10:10">
      <c r="J224" s="21"/>
    </row>
    <row r="225" spans="10:10">
      <c r="J225" s="21"/>
    </row>
    <row r="226" spans="10:10">
      <c r="J226" s="21"/>
    </row>
    <row r="227" spans="10:10">
      <c r="J227" s="21"/>
    </row>
    <row r="228" spans="10:10">
      <c r="J228" s="21"/>
    </row>
    <row r="229" spans="10:10">
      <c r="J229" s="21"/>
    </row>
    <row r="230" spans="10:10">
      <c r="J230" s="21"/>
    </row>
    <row r="231" spans="10:10">
      <c r="J231" s="21"/>
    </row>
    <row r="232" spans="10:10">
      <c r="J232" s="21"/>
    </row>
    <row r="233" spans="10:10">
      <c r="J233" s="21"/>
    </row>
    <row r="234" spans="10:10">
      <c r="J234" s="21"/>
    </row>
    <row r="235" spans="10:10">
      <c r="J235" s="21"/>
    </row>
    <row r="236" spans="10:10">
      <c r="J236" s="21"/>
    </row>
    <row r="237" spans="10:10">
      <c r="J237" s="21"/>
    </row>
    <row r="238" spans="10:10">
      <c r="J238" s="21"/>
    </row>
    <row r="239" spans="10:10">
      <c r="J239" s="21"/>
    </row>
    <row r="240" spans="10:10">
      <c r="J240" s="21"/>
    </row>
    <row r="241" spans="10:10">
      <c r="J241" s="21"/>
    </row>
    <row r="242" spans="10:10">
      <c r="J242" s="21"/>
    </row>
    <row r="243" spans="10:10">
      <c r="J243" s="21"/>
    </row>
    <row r="244" spans="10:10">
      <c r="J244" s="21"/>
    </row>
    <row r="245" spans="10:10">
      <c r="J245" s="21"/>
    </row>
    <row r="246" spans="10:10">
      <c r="J246" s="21"/>
    </row>
    <row r="247" spans="10:10">
      <c r="J247" s="21"/>
    </row>
    <row r="248" spans="10:10">
      <c r="J248" s="21"/>
    </row>
    <row r="249" spans="10:10">
      <c r="J249" s="21"/>
    </row>
    <row r="250" spans="10:10">
      <c r="J250" s="21"/>
    </row>
    <row r="251" spans="10:10">
      <c r="J251" s="21"/>
    </row>
    <row r="252" spans="10:10">
      <c r="J252" s="21"/>
    </row>
    <row r="253" spans="10:10">
      <c r="J253" s="21"/>
    </row>
    <row r="254" spans="10:10">
      <c r="J254" s="21"/>
    </row>
    <row r="255" spans="10:10">
      <c r="J255" s="21"/>
    </row>
    <row r="256" spans="10:10">
      <c r="J256" s="21"/>
    </row>
    <row r="257" spans="10:10">
      <c r="J257" s="21"/>
    </row>
    <row r="258" spans="10:10">
      <c r="J258" s="21"/>
    </row>
    <row r="259" spans="10:10">
      <c r="J259" s="21"/>
    </row>
    <row r="260" spans="10:10">
      <c r="J260" s="21"/>
    </row>
    <row r="261" spans="10:10">
      <c r="J261" s="21"/>
    </row>
    <row r="262" spans="10:10">
      <c r="J262" s="21"/>
    </row>
    <row r="263" spans="10:10">
      <c r="J263" s="21"/>
    </row>
    <row r="264" spans="10:10">
      <c r="J264" s="21"/>
    </row>
    <row r="265" spans="10:10">
      <c r="J265" s="21"/>
    </row>
    <row r="266" spans="10:10">
      <c r="J266" s="21"/>
    </row>
    <row r="267" spans="10:10">
      <c r="J267" s="21"/>
    </row>
    <row r="268" spans="10:10">
      <c r="J268" s="21"/>
    </row>
    <row r="269" spans="10:10">
      <c r="J269" s="21"/>
    </row>
    <row r="270" spans="10:10">
      <c r="J270" s="21"/>
    </row>
    <row r="271" spans="10:10">
      <c r="J271" s="21"/>
    </row>
    <row r="272" spans="10:10">
      <c r="J272" s="21"/>
    </row>
    <row r="273" spans="10:10">
      <c r="J273" s="21"/>
    </row>
    <row r="274" spans="10:10">
      <c r="J274" s="21"/>
    </row>
    <row r="275" spans="10:10">
      <c r="J275" s="21"/>
    </row>
    <row r="276" spans="10:10">
      <c r="J276" s="21"/>
    </row>
    <row r="277" spans="10:10">
      <c r="J277" s="21"/>
    </row>
    <row r="278" spans="10:10">
      <c r="J278" s="21"/>
    </row>
    <row r="279" spans="10:10">
      <c r="J279" s="21"/>
    </row>
    <row r="280" spans="10:10">
      <c r="J280" s="21"/>
    </row>
    <row r="281" spans="10:10">
      <c r="J281" s="21"/>
    </row>
    <row r="282" spans="10:10">
      <c r="J282" s="21"/>
    </row>
    <row r="283" spans="10:10">
      <c r="J283" s="21"/>
    </row>
    <row r="284" spans="10:10">
      <c r="J284" s="21"/>
    </row>
    <row r="285" spans="10:10">
      <c r="J285" s="21"/>
    </row>
    <row r="286" spans="10:10">
      <c r="J286" s="21"/>
    </row>
    <row r="287" spans="10:10">
      <c r="J287" s="21"/>
    </row>
    <row r="288" spans="10:10">
      <c r="J288" s="21"/>
    </row>
    <row r="289" spans="10:10">
      <c r="J289" s="21"/>
    </row>
    <row r="290" spans="10:10">
      <c r="J290" s="21"/>
    </row>
    <row r="291" spans="10:10">
      <c r="J291" s="21"/>
    </row>
    <row r="292" spans="10:10">
      <c r="J292" s="21"/>
    </row>
    <row r="293" spans="10:10">
      <c r="J293" s="21"/>
    </row>
    <row r="294" spans="10:10">
      <c r="J294" s="21"/>
    </row>
    <row r="295" spans="10:10">
      <c r="J295" s="21"/>
    </row>
    <row r="296" spans="10:10">
      <c r="J296" s="21"/>
    </row>
    <row r="297" spans="10:10">
      <c r="J297" s="21"/>
    </row>
    <row r="298" spans="10:10">
      <c r="J298" s="21"/>
    </row>
    <row r="299" spans="10:10">
      <c r="J299" s="21"/>
    </row>
    <row r="300" spans="10:10">
      <c r="J300" s="21"/>
    </row>
    <row r="301" spans="10:10">
      <c r="J301" s="21"/>
    </row>
    <row r="302" spans="10:10">
      <c r="J302" s="21"/>
    </row>
    <row r="303" spans="10:10">
      <c r="J303" s="21"/>
    </row>
    <row r="304" spans="10:10">
      <c r="J304" s="21"/>
    </row>
    <row r="305" spans="10:10">
      <c r="J305" s="21"/>
    </row>
    <row r="306" spans="10:10">
      <c r="J306" s="21"/>
    </row>
    <row r="307" spans="10:10">
      <c r="J307" s="21"/>
    </row>
    <row r="308" spans="10:10">
      <c r="J308" s="21"/>
    </row>
    <row r="309" spans="10:10">
      <c r="J309" s="21"/>
    </row>
  </sheetData>
  <mergeCells count="9">
    <mergeCell ref="A21:I21"/>
    <mergeCell ref="A22:I22"/>
    <mergeCell ref="A1:J1"/>
    <mergeCell ref="C12:H12"/>
    <mergeCell ref="C13:H13"/>
    <mergeCell ref="A18:I18"/>
    <mergeCell ref="A19:I19"/>
    <mergeCell ref="A20:I20"/>
    <mergeCell ref="A8:J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25" workbookViewId="0">
      <selection activeCell="R28" sqref="R28"/>
    </sheetView>
  </sheetViews>
  <sheetFormatPr defaultRowHeight="1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>
      <c r="A1" s="105" t="s">
        <v>31</v>
      </c>
      <c r="B1" s="107" t="s">
        <v>3</v>
      </c>
      <c r="C1" s="109" t="s">
        <v>2</v>
      </c>
      <c r="D1" s="109" t="s">
        <v>4</v>
      </c>
      <c r="E1" s="48" t="s">
        <v>32</v>
      </c>
      <c r="F1" s="98" t="s">
        <v>34</v>
      </c>
      <c r="G1" s="99"/>
      <c r="H1" s="100" t="s">
        <v>35</v>
      </c>
      <c r="I1" s="101"/>
      <c r="J1" s="102" t="s">
        <v>36</v>
      </c>
      <c r="K1" s="104" t="s">
        <v>37</v>
      </c>
      <c r="L1" s="101"/>
    </row>
    <row r="2" spans="1:14" ht="36" customHeight="1" thickBot="1">
      <c r="A2" s="106"/>
      <c r="B2" s="108"/>
      <c r="C2" s="110"/>
      <c r="D2" s="110"/>
      <c r="E2" s="49" t="s">
        <v>33</v>
      </c>
      <c r="F2" s="50" t="s">
        <v>38</v>
      </c>
      <c r="G2" s="50" t="s">
        <v>39</v>
      </c>
      <c r="H2" s="43" t="s">
        <v>40</v>
      </c>
      <c r="I2" s="43" t="s">
        <v>41</v>
      </c>
      <c r="J2" s="103"/>
      <c r="K2" s="43" t="s">
        <v>40</v>
      </c>
      <c r="L2" s="43" t="s">
        <v>41</v>
      </c>
    </row>
    <row r="3" spans="1:14" ht="52.5" thickBot="1">
      <c r="A3" s="39" t="s">
        <v>12</v>
      </c>
      <c r="B3" s="40" t="s">
        <v>14</v>
      </c>
      <c r="C3" s="45" t="s">
        <v>13</v>
      </c>
      <c r="D3" s="45"/>
      <c r="E3" s="45" t="s">
        <v>15</v>
      </c>
      <c r="F3" s="70" t="s">
        <v>83</v>
      </c>
      <c r="G3" s="70">
        <v>50000</v>
      </c>
      <c r="H3" s="53">
        <v>146.22999999999999</v>
      </c>
      <c r="I3" s="54">
        <v>172.55</v>
      </c>
      <c r="J3" s="55" t="s">
        <v>42</v>
      </c>
      <c r="K3" s="52">
        <v>13160700</v>
      </c>
      <c r="L3" s="52">
        <v>15529626</v>
      </c>
      <c r="N3" s="51"/>
    </row>
    <row r="4" spans="1:14" ht="52.5" thickBot="1">
      <c r="A4" s="39" t="s">
        <v>12</v>
      </c>
      <c r="B4" s="40" t="s">
        <v>14</v>
      </c>
      <c r="C4" s="45" t="s">
        <v>16</v>
      </c>
      <c r="D4" s="45"/>
      <c r="E4" s="45" t="s">
        <v>15</v>
      </c>
      <c r="F4" s="70">
        <v>3000</v>
      </c>
      <c r="G4" s="70">
        <v>10000</v>
      </c>
      <c r="H4" s="53">
        <v>170.37</v>
      </c>
      <c r="I4" s="54">
        <v>201.04</v>
      </c>
      <c r="J4" s="55" t="s">
        <v>43</v>
      </c>
      <c r="K4" s="52">
        <v>2214810</v>
      </c>
      <c r="L4" s="52">
        <f t="shared" ref="L4:L29" si="0">K4*1.18</f>
        <v>2613475.7999999998</v>
      </c>
    </row>
    <row r="5" spans="1:14" ht="45" customHeight="1" thickBot="1">
      <c r="A5" s="39" t="s">
        <v>12</v>
      </c>
      <c r="B5" s="40" t="s">
        <v>14</v>
      </c>
      <c r="C5" s="45">
        <v>6190</v>
      </c>
      <c r="D5" s="45"/>
      <c r="E5" s="45" t="s">
        <v>15</v>
      </c>
      <c r="F5" s="70" t="s">
        <v>84</v>
      </c>
      <c r="G5" s="70">
        <v>14000</v>
      </c>
      <c r="H5" s="53">
        <v>87.15</v>
      </c>
      <c r="I5" s="54">
        <v>102.84</v>
      </c>
      <c r="J5" s="55" t="s">
        <v>44</v>
      </c>
      <c r="K5" s="52">
        <v>2963100</v>
      </c>
      <c r="L5" s="52">
        <f t="shared" si="0"/>
        <v>3496458</v>
      </c>
    </row>
    <row r="6" spans="1:14" ht="40.5" customHeight="1" thickBot="1">
      <c r="A6" s="59" t="s">
        <v>19</v>
      </c>
      <c r="B6" s="60"/>
      <c r="C6" s="47" t="s">
        <v>17</v>
      </c>
      <c r="D6" s="47" t="s">
        <v>45</v>
      </c>
      <c r="E6" s="47" t="s">
        <v>15</v>
      </c>
      <c r="F6" s="71"/>
      <c r="G6" s="72">
        <v>6000</v>
      </c>
      <c r="H6" s="62">
        <v>122.05</v>
      </c>
      <c r="I6" s="63">
        <v>144.02000000000001</v>
      </c>
      <c r="J6" s="61"/>
      <c r="K6" s="52">
        <v>732300</v>
      </c>
      <c r="L6" s="52">
        <f t="shared" si="0"/>
        <v>864114</v>
      </c>
    </row>
    <row r="7" spans="1:14" ht="52.5" thickBot="1">
      <c r="A7" s="41" t="s">
        <v>12</v>
      </c>
      <c r="B7" s="40" t="s">
        <v>14</v>
      </c>
      <c r="C7" s="45" t="s">
        <v>18</v>
      </c>
      <c r="D7" s="45"/>
      <c r="E7" s="45" t="s">
        <v>15</v>
      </c>
      <c r="F7" s="70" t="s">
        <v>85</v>
      </c>
      <c r="G7" s="70">
        <v>5000</v>
      </c>
      <c r="H7" s="53">
        <v>133.74</v>
      </c>
      <c r="I7" s="56">
        <v>157.81</v>
      </c>
      <c r="J7" s="55" t="s">
        <v>46</v>
      </c>
      <c r="K7" s="52">
        <v>1471140</v>
      </c>
      <c r="L7" s="52">
        <f t="shared" si="0"/>
        <v>1735945.2</v>
      </c>
    </row>
    <row r="8" spans="1:14" ht="45" customHeight="1" thickBot="1">
      <c r="A8" s="59" t="s">
        <v>19</v>
      </c>
      <c r="B8" s="60" t="s">
        <v>20</v>
      </c>
      <c r="C8" s="60" t="s">
        <v>26</v>
      </c>
      <c r="D8" s="47" t="s">
        <v>47</v>
      </c>
      <c r="E8" s="60" t="s">
        <v>15</v>
      </c>
      <c r="F8" s="73">
        <v>15000</v>
      </c>
      <c r="G8" s="73">
        <v>11000</v>
      </c>
      <c r="H8" s="64">
        <v>47.25</v>
      </c>
      <c r="I8" s="65">
        <v>55.76</v>
      </c>
      <c r="J8" s="66" t="s">
        <v>48</v>
      </c>
      <c r="K8" s="52">
        <f t="shared" ref="K8:K29" si="1">H8*F8</f>
        <v>708750</v>
      </c>
      <c r="L8" s="52">
        <f t="shared" si="0"/>
        <v>836325</v>
      </c>
    </row>
    <row r="9" spans="1:14" ht="30" customHeight="1" thickBot="1">
      <c r="A9" s="39" t="s">
        <v>21</v>
      </c>
      <c r="B9" s="40" t="s">
        <v>23</v>
      </c>
      <c r="C9" s="45" t="s">
        <v>22</v>
      </c>
      <c r="D9" s="45">
        <v>18</v>
      </c>
      <c r="E9" s="45" t="s">
        <v>24</v>
      </c>
      <c r="F9" s="74"/>
      <c r="G9" s="70">
        <v>9000</v>
      </c>
      <c r="H9" s="53">
        <v>86.65</v>
      </c>
      <c r="I9" s="54">
        <v>102.25</v>
      </c>
      <c r="J9" s="57"/>
      <c r="K9" s="52">
        <v>779850</v>
      </c>
      <c r="L9" s="52">
        <f t="shared" si="0"/>
        <v>920223</v>
      </c>
    </row>
    <row r="10" spans="1:14" ht="39.75" customHeight="1" thickBot="1">
      <c r="A10" s="59" t="s">
        <v>19</v>
      </c>
      <c r="B10" s="60" t="s">
        <v>20</v>
      </c>
      <c r="C10" s="60" t="s">
        <v>25</v>
      </c>
      <c r="D10" s="47" t="s">
        <v>49</v>
      </c>
      <c r="E10" s="60" t="s">
        <v>15</v>
      </c>
      <c r="F10" s="75"/>
      <c r="G10" s="73">
        <v>4000</v>
      </c>
      <c r="H10" s="68">
        <v>69.89</v>
      </c>
      <c r="I10" s="69">
        <v>82.47</v>
      </c>
      <c r="J10" s="67"/>
      <c r="K10" s="52">
        <v>279560</v>
      </c>
      <c r="L10" s="52">
        <f t="shared" si="0"/>
        <v>329880.8</v>
      </c>
    </row>
    <row r="11" spans="1:14" ht="39.75" customHeight="1" thickBot="1">
      <c r="A11" s="39" t="s">
        <v>19</v>
      </c>
      <c r="B11" s="40" t="s">
        <v>20</v>
      </c>
      <c r="C11" s="45" t="s">
        <v>26</v>
      </c>
      <c r="D11" s="45" t="s">
        <v>50</v>
      </c>
      <c r="E11" s="45" t="s">
        <v>15</v>
      </c>
      <c r="F11" s="70">
        <v>10000</v>
      </c>
      <c r="G11" s="70">
        <v>4000</v>
      </c>
      <c r="H11" s="53">
        <v>47.25</v>
      </c>
      <c r="I11" s="54">
        <v>55.76</v>
      </c>
      <c r="J11" s="55" t="s">
        <v>51</v>
      </c>
      <c r="K11" s="52">
        <v>661500</v>
      </c>
      <c r="L11" s="52">
        <f t="shared" si="0"/>
        <v>780570</v>
      </c>
    </row>
    <row r="12" spans="1:14" ht="52.5" thickBot="1">
      <c r="A12" s="39" t="s">
        <v>52</v>
      </c>
      <c r="B12" s="40" t="s">
        <v>23</v>
      </c>
      <c r="C12" s="45" t="s">
        <v>27</v>
      </c>
      <c r="D12" s="45" t="s">
        <v>28</v>
      </c>
      <c r="E12" s="45" t="s">
        <v>24</v>
      </c>
      <c r="F12" s="74"/>
      <c r="G12" s="70">
        <v>900</v>
      </c>
      <c r="H12" s="53">
        <v>316.38</v>
      </c>
      <c r="I12" s="56">
        <v>373.33</v>
      </c>
      <c r="J12" s="57"/>
      <c r="K12" s="52">
        <v>284742</v>
      </c>
      <c r="L12" s="52">
        <f t="shared" si="0"/>
        <v>335995.56</v>
      </c>
    </row>
    <row r="13" spans="1:14" ht="39.75" customHeight="1" thickBot="1">
      <c r="A13" s="39" t="s">
        <v>19</v>
      </c>
      <c r="B13" s="40" t="s">
        <v>20</v>
      </c>
      <c r="C13" s="45" t="s">
        <v>26</v>
      </c>
      <c r="D13" s="45" t="s">
        <v>53</v>
      </c>
      <c r="E13" s="45" t="s">
        <v>15</v>
      </c>
      <c r="F13" s="74"/>
      <c r="G13" s="70">
        <v>1000</v>
      </c>
      <c r="H13" s="53">
        <v>57.81</v>
      </c>
      <c r="I13" s="56">
        <v>68.22</v>
      </c>
      <c r="J13" s="57"/>
      <c r="K13" s="52">
        <v>57810</v>
      </c>
      <c r="L13" s="52">
        <f t="shared" si="0"/>
        <v>68215.8</v>
      </c>
    </row>
    <row r="14" spans="1:14" ht="52.5" thickBot="1">
      <c r="A14" s="39" t="s">
        <v>29</v>
      </c>
      <c r="B14" s="40" t="s">
        <v>54</v>
      </c>
      <c r="C14" s="45" t="s">
        <v>30</v>
      </c>
      <c r="D14" s="45"/>
      <c r="E14" s="45" t="s">
        <v>15</v>
      </c>
      <c r="F14" s="74"/>
      <c r="G14" s="70">
        <v>3000</v>
      </c>
      <c r="H14" s="53">
        <v>209.94</v>
      </c>
      <c r="I14" s="54">
        <v>247.73</v>
      </c>
      <c r="J14" s="57"/>
      <c r="K14" s="52">
        <v>629.82000000000005</v>
      </c>
      <c r="L14" s="52">
        <f t="shared" si="0"/>
        <v>743.18759999999997</v>
      </c>
    </row>
    <row r="15" spans="1:14" ht="48" thickBot="1">
      <c r="A15" s="42" t="s">
        <v>21</v>
      </c>
      <c r="B15" s="42" t="s">
        <v>55</v>
      </c>
      <c r="C15" s="46"/>
      <c r="D15" s="46" t="s">
        <v>56</v>
      </c>
      <c r="E15" s="46" t="s">
        <v>57</v>
      </c>
      <c r="F15" s="70">
        <v>2000</v>
      </c>
      <c r="G15" s="74"/>
      <c r="H15" s="53">
        <v>87.94</v>
      </c>
      <c r="I15" s="58">
        <v>103.77</v>
      </c>
      <c r="J15" s="57"/>
      <c r="K15" s="52">
        <f t="shared" si="1"/>
        <v>175880</v>
      </c>
      <c r="L15" s="52">
        <f t="shared" si="0"/>
        <v>207538.4</v>
      </c>
    </row>
    <row r="16" spans="1:14" ht="48" thickBot="1">
      <c r="A16" s="42" t="s">
        <v>21</v>
      </c>
      <c r="B16" s="42" t="s">
        <v>55</v>
      </c>
      <c r="C16" s="46"/>
      <c r="D16" s="46" t="s">
        <v>58</v>
      </c>
      <c r="E16" s="46" t="s">
        <v>57</v>
      </c>
      <c r="F16" s="70">
        <v>700</v>
      </c>
      <c r="G16" s="74"/>
      <c r="H16" s="53">
        <v>107.27</v>
      </c>
      <c r="I16" s="58">
        <v>126.58</v>
      </c>
      <c r="J16" s="57"/>
      <c r="K16" s="52">
        <f t="shared" si="1"/>
        <v>75089</v>
      </c>
      <c r="L16" s="52">
        <f t="shared" si="0"/>
        <v>88605.01999999999</v>
      </c>
    </row>
    <row r="17" spans="1:12" ht="79.5" thickBot="1">
      <c r="A17" s="42" t="s">
        <v>21</v>
      </c>
      <c r="B17" s="42" t="s">
        <v>59</v>
      </c>
      <c r="C17" s="46" t="s">
        <v>60</v>
      </c>
      <c r="D17" s="46" t="s">
        <v>61</v>
      </c>
      <c r="E17" s="46" t="s">
        <v>57</v>
      </c>
      <c r="F17" s="70">
        <v>1200</v>
      </c>
      <c r="G17" s="74"/>
      <c r="H17" s="53">
        <v>120</v>
      </c>
      <c r="I17" s="58">
        <v>141.6</v>
      </c>
      <c r="J17" s="57"/>
      <c r="K17" s="52">
        <f t="shared" si="1"/>
        <v>144000</v>
      </c>
      <c r="L17" s="52">
        <f t="shared" si="0"/>
        <v>169920</v>
      </c>
    </row>
    <row r="18" spans="1:12" ht="48" thickBot="1">
      <c r="A18" s="42" t="s">
        <v>21</v>
      </c>
      <c r="B18" s="42" t="s">
        <v>55</v>
      </c>
      <c r="C18" s="46"/>
      <c r="D18" s="46" t="s">
        <v>62</v>
      </c>
      <c r="E18" s="46" t="s">
        <v>57</v>
      </c>
      <c r="F18" s="70">
        <v>500</v>
      </c>
      <c r="G18" s="74"/>
      <c r="H18" s="53">
        <v>170.5</v>
      </c>
      <c r="I18" s="58">
        <v>201.19</v>
      </c>
      <c r="J18" s="57"/>
      <c r="K18" s="52">
        <f t="shared" si="1"/>
        <v>85250</v>
      </c>
      <c r="L18" s="52">
        <f t="shared" si="0"/>
        <v>100595</v>
      </c>
    </row>
    <row r="19" spans="1:12" ht="48" thickBot="1">
      <c r="A19" s="42" t="s">
        <v>21</v>
      </c>
      <c r="B19" s="42" t="s">
        <v>55</v>
      </c>
      <c r="C19" s="46"/>
      <c r="D19" s="46" t="s">
        <v>63</v>
      </c>
      <c r="E19" s="46" t="s">
        <v>57</v>
      </c>
      <c r="F19" s="70">
        <v>500</v>
      </c>
      <c r="G19" s="74"/>
      <c r="H19" s="53">
        <v>210</v>
      </c>
      <c r="I19" s="58">
        <v>247.8</v>
      </c>
      <c r="J19" s="57"/>
      <c r="K19" s="52">
        <f t="shared" si="1"/>
        <v>105000</v>
      </c>
      <c r="L19" s="52">
        <f t="shared" si="0"/>
        <v>123900</v>
      </c>
    </row>
    <row r="20" spans="1:12" ht="48" thickBot="1">
      <c r="A20" s="42" t="s">
        <v>21</v>
      </c>
      <c r="B20" s="42" t="s">
        <v>55</v>
      </c>
      <c r="C20" s="46"/>
      <c r="D20" s="46" t="s">
        <v>64</v>
      </c>
      <c r="E20" s="46" t="s">
        <v>57</v>
      </c>
      <c r="F20" s="70">
        <v>300</v>
      </c>
      <c r="G20" s="74"/>
      <c r="H20" s="53">
        <v>262</v>
      </c>
      <c r="I20" s="58">
        <v>309.16000000000003</v>
      </c>
      <c r="J20" s="57"/>
      <c r="K20" s="52">
        <f t="shared" si="1"/>
        <v>78600</v>
      </c>
      <c r="L20" s="52">
        <f t="shared" si="0"/>
        <v>92748</v>
      </c>
    </row>
    <row r="21" spans="1:12" ht="48" thickBot="1">
      <c r="A21" s="42" t="s">
        <v>21</v>
      </c>
      <c r="B21" s="42" t="s">
        <v>55</v>
      </c>
      <c r="C21" s="46"/>
      <c r="D21" s="46" t="s">
        <v>65</v>
      </c>
      <c r="E21" s="46" t="s">
        <v>57</v>
      </c>
      <c r="F21" s="70">
        <v>150</v>
      </c>
      <c r="G21" s="74"/>
      <c r="H21" s="53">
        <v>310</v>
      </c>
      <c r="I21" s="58">
        <v>365.8</v>
      </c>
      <c r="J21" s="57"/>
      <c r="K21" s="52">
        <f t="shared" si="1"/>
        <v>46500</v>
      </c>
      <c r="L21" s="52">
        <f t="shared" si="0"/>
        <v>54870</v>
      </c>
    </row>
    <row r="22" spans="1:12" ht="48" thickBot="1">
      <c r="A22" s="42" t="s">
        <v>21</v>
      </c>
      <c r="B22" s="42" t="s">
        <v>66</v>
      </c>
      <c r="C22" s="46"/>
      <c r="D22" s="46" t="s">
        <v>67</v>
      </c>
      <c r="E22" s="46" t="s">
        <v>57</v>
      </c>
      <c r="F22" s="70">
        <v>1200</v>
      </c>
      <c r="G22" s="74"/>
      <c r="H22" s="53">
        <v>33.81</v>
      </c>
      <c r="I22" s="58">
        <v>39.9</v>
      </c>
      <c r="J22" s="57"/>
      <c r="K22" s="52">
        <f t="shared" si="1"/>
        <v>40572</v>
      </c>
      <c r="L22" s="52">
        <f t="shared" si="0"/>
        <v>47874.96</v>
      </c>
    </row>
    <row r="23" spans="1:12" ht="48" thickBot="1">
      <c r="A23" s="42" t="s">
        <v>21</v>
      </c>
      <c r="B23" s="42" t="s">
        <v>66</v>
      </c>
      <c r="C23" s="46"/>
      <c r="D23" s="46" t="s">
        <v>68</v>
      </c>
      <c r="E23" s="46" t="s">
        <v>57</v>
      </c>
      <c r="F23" s="70">
        <v>1200</v>
      </c>
      <c r="G23" s="74"/>
      <c r="H23" s="53">
        <v>38.6</v>
      </c>
      <c r="I23" s="58">
        <v>45.55</v>
      </c>
      <c r="J23" s="57"/>
      <c r="K23" s="52">
        <f t="shared" si="1"/>
        <v>46320</v>
      </c>
      <c r="L23" s="52">
        <f t="shared" si="0"/>
        <v>54657.599999999999</v>
      </c>
    </row>
    <row r="24" spans="1:12" ht="48" thickBot="1">
      <c r="A24" s="42" t="s">
        <v>21</v>
      </c>
      <c r="B24" s="42" t="s">
        <v>69</v>
      </c>
      <c r="C24" s="44"/>
      <c r="D24" s="46" t="s">
        <v>70</v>
      </c>
      <c r="E24" s="46" t="s">
        <v>57</v>
      </c>
      <c r="F24" s="70">
        <v>150</v>
      </c>
      <c r="G24" s="74"/>
      <c r="H24" s="53">
        <v>716</v>
      </c>
      <c r="I24" s="58">
        <v>844.88</v>
      </c>
      <c r="J24" s="57"/>
      <c r="K24" s="52">
        <f t="shared" si="1"/>
        <v>107400</v>
      </c>
      <c r="L24" s="52">
        <f t="shared" si="0"/>
        <v>126732</v>
      </c>
    </row>
    <row r="25" spans="1:12" ht="48" thickBot="1">
      <c r="A25" s="42" t="s">
        <v>21</v>
      </c>
      <c r="B25" s="42" t="s">
        <v>69</v>
      </c>
      <c r="C25" s="46" t="s">
        <v>71</v>
      </c>
      <c r="D25" s="46" t="s">
        <v>72</v>
      </c>
      <c r="E25" s="46" t="s">
        <v>57</v>
      </c>
      <c r="F25" s="70">
        <v>300</v>
      </c>
      <c r="G25" s="74"/>
      <c r="H25" s="53">
        <v>267.89999999999998</v>
      </c>
      <c r="I25" s="58">
        <v>316.12</v>
      </c>
      <c r="J25" s="57"/>
      <c r="K25" s="52">
        <f t="shared" si="1"/>
        <v>80370</v>
      </c>
      <c r="L25" s="52">
        <f t="shared" si="0"/>
        <v>94836.599999999991</v>
      </c>
    </row>
    <row r="26" spans="1:12" ht="48" thickBot="1">
      <c r="A26" s="42" t="s">
        <v>21</v>
      </c>
      <c r="B26" s="42" t="s">
        <v>23</v>
      </c>
      <c r="C26" s="46" t="s">
        <v>73</v>
      </c>
      <c r="D26" s="46" t="s">
        <v>74</v>
      </c>
      <c r="E26" s="46" t="s">
        <v>57</v>
      </c>
      <c r="F26" s="70">
        <v>120</v>
      </c>
      <c r="G26" s="74"/>
      <c r="H26" s="53">
        <v>551.9</v>
      </c>
      <c r="I26" s="58">
        <v>651.24</v>
      </c>
      <c r="J26" s="57"/>
      <c r="K26" s="52">
        <f t="shared" si="1"/>
        <v>66228</v>
      </c>
      <c r="L26" s="52">
        <f t="shared" si="0"/>
        <v>78149.039999999994</v>
      </c>
    </row>
    <row r="27" spans="1:12" ht="48" thickBot="1">
      <c r="A27" s="42" t="s">
        <v>21</v>
      </c>
      <c r="B27" s="42" t="s">
        <v>23</v>
      </c>
      <c r="C27" s="46" t="s">
        <v>75</v>
      </c>
      <c r="D27" s="46" t="s">
        <v>76</v>
      </c>
      <c r="E27" s="46" t="s">
        <v>57</v>
      </c>
      <c r="F27" s="70">
        <v>600</v>
      </c>
      <c r="G27" s="74"/>
      <c r="H27" s="53">
        <v>158.49</v>
      </c>
      <c r="I27" s="58">
        <v>187.02</v>
      </c>
      <c r="J27" s="57"/>
      <c r="K27" s="52">
        <f t="shared" si="1"/>
        <v>95094</v>
      </c>
      <c r="L27" s="52">
        <f t="shared" si="0"/>
        <v>112210.92</v>
      </c>
    </row>
    <row r="28" spans="1:12" ht="48" thickBot="1">
      <c r="A28" s="42" t="s">
        <v>21</v>
      </c>
      <c r="B28" s="42" t="s">
        <v>23</v>
      </c>
      <c r="C28" s="46" t="s">
        <v>75</v>
      </c>
      <c r="D28" s="46" t="s">
        <v>77</v>
      </c>
      <c r="E28" s="46" t="s">
        <v>57</v>
      </c>
      <c r="F28" s="70">
        <v>300</v>
      </c>
      <c r="G28" s="74"/>
      <c r="H28" s="53">
        <v>119.97</v>
      </c>
      <c r="I28" s="58">
        <v>141.56</v>
      </c>
      <c r="J28" s="57"/>
      <c r="K28" s="52">
        <f t="shared" si="1"/>
        <v>35991</v>
      </c>
      <c r="L28" s="52">
        <f t="shared" si="0"/>
        <v>42469.38</v>
      </c>
    </row>
    <row r="29" spans="1:12" ht="79.5" thickBot="1">
      <c r="A29" s="42" t="s">
        <v>78</v>
      </c>
      <c r="B29" s="42" t="s">
        <v>79</v>
      </c>
      <c r="C29" s="46" t="s">
        <v>80</v>
      </c>
      <c r="D29" s="46"/>
      <c r="E29" s="46" t="s">
        <v>15</v>
      </c>
      <c r="F29" s="70">
        <v>8000</v>
      </c>
      <c r="G29" s="74"/>
      <c r="H29" s="53">
        <v>81.36</v>
      </c>
      <c r="I29" s="58">
        <v>96</v>
      </c>
      <c r="J29" s="57"/>
      <c r="K29" s="52">
        <f t="shared" si="1"/>
        <v>650880</v>
      </c>
      <c r="L29" s="52">
        <f t="shared" si="0"/>
        <v>768038.39999999991</v>
      </c>
    </row>
    <row r="30" spans="1:12" ht="79.5" thickBot="1">
      <c r="A30" s="42" t="s">
        <v>81</v>
      </c>
      <c r="B30" s="42" t="s">
        <v>79</v>
      </c>
      <c r="C30" s="46" t="s">
        <v>82</v>
      </c>
      <c r="D30" s="46"/>
      <c r="E30" s="46" t="s">
        <v>15</v>
      </c>
      <c r="F30" s="70">
        <v>1000</v>
      </c>
      <c r="G30" s="74"/>
      <c r="H30" s="53">
        <v>338.23</v>
      </c>
      <c r="I30" s="58">
        <v>399.11</v>
      </c>
      <c r="J30" s="57"/>
      <c r="K30" s="52">
        <f>H30*F30</f>
        <v>338230</v>
      </c>
      <c r="L30" s="52">
        <f>K30*1.18</f>
        <v>399111.39999999997</v>
      </c>
    </row>
    <row r="31" spans="1:12">
      <c r="K31" s="76">
        <f>SUM(K3:K30)</f>
        <v>25486295.82</v>
      </c>
      <c r="L31" s="77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2018-08-24T12:45:33Z</dcterms:modified>
</cp:coreProperties>
</file>