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9" i="1"/>
  <c r="J29" s="1"/>
  <c r="J28"/>
  <c r="I28"/>
  <c r="I27"/>
  <c r="J27" s="1"/>
  <c r="J26"/>
  <c r="I26"/>
  <c r="I25"/>
  <c r="J25" s="1"/>
  <c r="J24"/>
  <c r="I24"/>
  <c r="I23"/>
  <c r="J23" s="1"/>
  <c r="J22"/>
  <c r="I22"/>
  <c r="I21"/>
  <c r="J21" s="1"/>
  <c r="J20"/>
  <c r="I20"/>
  <c r="I19"/>
  <c r="J19" s="1"/>
  <c r="J18"/>
  <c r="I18"/>
  <c r="I17"/>
  <c r="J17" s="1"/>
  <c r="J16"/>
  <c r="I16"/>
  <c r="I15"/>
  <c r="J15" s="1"/>
  <c r="J14"/>
  <c r="I14"/>
  <c r="I13"/>
  <c r="J13" s="1"/>
  <c r="J12"/>
  <c r="I12"/>
  <c r="I11"/>
  <c r="J11" s="1"/>
  <c r="J10"/>
  <c r="I10"/>
  <c r="I9"/>
  <c r="J9" s="1"/>
  <c r="J8"/>
  <c r="I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I7"/>
  <c r="I30" s="1"/>
  <c r="J7" l="1"/>
  <c r="J30" s="1"/>
</calcChain>
</file>

<file path=xl/sharedStrings.xml><?xml version="1.0" encoding="utf-8"?>
<sst xmlns="http://schemas.openxmlformats.org/spreadsheetml/2006/main" count="90" uniqueCount="68">
  <si>
    <t xml:space="preserve">                                Лот №1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</si>
  <si>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</si>
  <si>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</si>
  <si>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</si>
  <si>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</si>
  <si>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</si>
  <si>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</si>
  <si>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</si>
  <si>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</si>
  <si>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</si>
  <si>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</si>
  <si>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 xml:space="preserve">DIN-рейка </t>
  </si>
  <si>
    <t>300 мм</t>
  </si>
  <si>
    <t>шт.</t>
  </si>
  <si>
    <t>Батарейка</t>
  </si>
  <si>
    <t>АА</t>
  </si>
  <si>
    <t xml:space="preserve">Батарейка </t>
  </si>
  <si>
    <t>крона</t>
  </si>
  <si>
    <t>9 В</t>
  </si>
  <si>
    <t>Вилка электрическая сетевая</t>
  </si>
  <si>
    <t xml:space="preserve"> </t>
  </si>
  <si>
    <t>220В 16А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</si>
  <si>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</si>
  <si>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</si>
  <si>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</si>
  <si>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</si>
  <si>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</si>
  <si>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Диод </t>
  </si>
  <si>
    <t>DD1800U2</t>
  </si>
  <si>
    <t>HER 208</t>
  </si>
  <si>
    <t xml:space="preserve">Кабель-канал </t>
  </si>
  <si>
    <t>25х16</t>
  </si>
  <si>
    <t>м.</t>
  </si>
  <si>
    <t>Кабель</t>
  </si>
  <si>
    <t>РК-75-2</t>
  </si>
  <si>
    <t xml:space="preserve">Муфта сальник переходная </t>
  </si>
  <si>
    <t>25х20 мм</t>
  </si>
  <si>
    <t xml:space="preserve">Насос </t>
  </si>
  <si>
    <t>Е-TECH EH 3/3</t>
  </si>
  <si>
    <t xml:space="preserve"> 450В 2,6А</t>
  </si>
  <si>
    <t xml:space="preserve">Оптрон </t>
  </si>
  <si>
    <t>TL 3845P</t>
  </si>
  <si>
    <t>Паста КПТ-8</t>
  </si>
  <si>
    <t>КПТ-8</t>
  </si>
  <si>
    <t xml:space="preserve">Переключатель </t>
  </si>
  <si>
    <t>ПКГ-3П9Н</t>
  </si>
  <si>
    <t>6А</t>
  </si>
  <si>
    <t>Печь микроволновая</t>
  </si>
  <si>
    <t xml:space="preserve"> LG MS-6549</t>
  </si>
  <si>
    <t xml:space="preserve">Манжета насоса </t>
  </si>
  <si>
    <t xml:space="preserve">ЗИЛ </t>
  </si>
  <si>
    <t>25х42х10</t>
  </si>
  <si>
    <t>шт</t>
  </si>
  <si>
    <t xml:space="preserve">Вакуумметр </t>
  </si>
  <si>
    <t xml:space="preserve"> 2405-88,27758-88</t>
  </si>
  <si>
    <t xml:space="preserve">Зажим наборный </t>
  </si>
  <si>
    <t>ЗНИ 2,5 мм (JXB 24A)</t>
  </si>
  <si>
    <t xml:space="preserve">Миниконтактор </t>
  </si>
  <si>
    <t>В7-30-01 12А (400В АС3)</t>
  </si>
  <si>
    <t xml:space="preserve">Подрозетник под гипсокартон </t>
  </si>
  <si>
    <t xml:space="preserve">C3 E3 </t>
  </si>
  <si>
    <t>68х45 мм</t>
  </si>
  <si>
    <t>Разъем тосольного датчика</t>
  </si>
  <si>
    <t>АХ-334/SLRK-334</t>
  </si>
  <si>
    <t>Итого:</t>
  </si>
  <si>
    <t>И.о.заместителя директора по коммерческой работе                                                                      Д.В.Давлюд</t>
  </si>
  <si>
    <t xml:space="preserve">                           Приложение № 5</t>
  </si>
  <si>
    <t xml:space="preserve">             к запросу котировок цен № 034/ТВРЗ/2019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</si>
</sst>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;[Red]\-#,##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1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" fontId="12" fillId="0" borderId="1" xfId="0" applyNumberFormat="1" applyFont="1" applyFill="1" applyBorder="1"/>
    <xf numFmtId="4" fontId="12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</cellXfs>
  <cellStyles count="4">
    <cellStyle name="Обычный" xfId="0" builtinId="0"/>
    <cellStyle name="Обычный_Лист1" xfId="3"/>
    <cellStyle name="Стиль 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25" workbookViewId="0">
      <selection activeCell="Q5" sqref="Q5"/>
    </sheetView>
  </sheetViews>
  <sheetFormatPr defaultRowHeight="15"/>
  <cols>
    <col min="1" max="1" width="5.28515625" customWidth="1"/>
    <col min="2" max="2" width="26" customWidth="1"/>
    <col min="3" max="3" width="9.85546875" customWidth="1"/>
    <col min="5" max="5" width="11.5703125" customWidth="1"/>
    <col min="7" max="7" width="11.5703125" customWidth="1"/>
    <col min="8" max="8" width="12.140625" customWidth="1"/>
    <col min="9" max="9" width="15.28515625" customWidth="1"/>
    <col min="10" max="10" width="15.7109375" customWidth="1"/>
  </cols>
  <sheetData>
    <row r="1" spans="1:10" ht="15.75">
      <c r="A1" s="1"/>
      <c r="B1" s="2"/>
      <c r="C1" s="2"/>
      <c r="D1" s="2"/>
      <c r="E1" s="2"/>
      <c r="F1" s="2"/>
      <c r="G1" s="3"/>
      <c r="H1" s="36" t="s">
        <v>66</v>
      </c>
      <c r="I1" s="4"/>
      <c r="J1" s="4"/>
    </row>
    <row r="2" spans="1:10" ht="15.75">
      <c r="A2" s="1"/>
      <c r="B2" s="2"/>
      <c r="C2" s="2"/>
      <c r="D2" s="2"/>
      <c r="E2" s="2"/>
      <c r="F2" s="2"/>
      <c r="G2" s="3"/>
      <c r="H2" s="37" t="s">
        <v>67</v>
      </c>
      <c r="I2" s="38"/>
      <c r="J2" s="4"/>
    </row>
    <row r="3" spans="1:10" s="35" customFormat="1" ht="15.75">
      <c r="A3" s="30"/>
      <c r="B3" s="31"/>
      <c r="C3" s="31"/>
      <c r="D3" s="31"/>
      <c r="E3" s="31"/>
      <c r="F3" s="31"/>
      <c r="G3" s="32"/>
      <c r="H3" s="33"/>
      <c r="I3" s="34"/>
      <c r="J3" s="34"/>
    </row>
    <row r="4" spans="1:10" ht="15.75">
      <c r="A4" s="39" t="s">
        <v>0</v>
      </c>
      <c r="B4" s="39"/>
      <c r="C4" s="39"/>
      <c r="D4" s="39"/>
      <c r="E4" s="39"/>
      <c r="F4" s="39"/>
      <c r="G4" s="39"/>
      <c r="H4" s="39"/>
      <c r="I4" s="4"/>
      <c r="J4" s="4"/>
    </row>
    <row r="5" spans="1:10" ht="6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8" t="s">
        <v>8</v>
      </c>
      <c r="I5" s="6" t="s">
        <v>9</v>
      </c>
      <c r="J5" s="6" t="s">
        <v>10</v>
      </c>
    </row>
    <row r="6" spans="1:10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9">
        <v>7</v>
      </c>
      <c r="H6" s="10">
        <v>8</v>
      </c>
      <c r="I6" s="11">
        <v>9</v>
      </c>
      <c r="J6" s="11">
        <v>10</v>
      </c>
    </row>
    <row r="7" spans="1:10" ht="15.75">
      <c r="A7" s="12">
        <v>1</v>
      </c>
      <c r="B7" s="13" t="s">
        <v>11</v>
      </c>
      <c r="C7" s="12"/>
      <c r="D7" s="12"/>
      <c r="E7" s="12" t="s">
        <v>12</v>
      </c>
      <c r="F7" s="14" t="s">
        <v>13</v>
      </c>
      <c r="G7" s="15">
        <v>1500</v>
      </c>
      <c r="H7" s="16">
        <v>31.85</v>
      </c>
      <c r="I7" s="17">
        <f>G7*H7</f>
        <v>47775</v>
      </c>
      <c r="J7" s="17">
        <f>I7*1.2</f>
        <v>57330</v>
      </c>
    </row>
    <row r="8" spans="1:10" ht="15.75">
      <c r="A8" s="12">
        <f>A7+1</f>
        <v>2</v>
      </c>
      <c r="B8" s="13" t="s">
        <v>14</v>
      </c>
      <c r="C8" s="12" t="s">
        <v>15</v>
      </c>
      <c r="D8" s="12"/>
      <c r="E8" s="12"/>
      <c r="F8" s="14" t="s">
        <v>13</v>
      </c>
      <c r="G8" s="15">
        <v>250</v>
      </c>
      <c r="H8" s="16">
        <v>24.01</v>
      </c>
      <c r="I8" s="17">
        <f t="shared" ref="I8:I29" si="0">G8*H8</f>
        <v>6002.5</v>
      </c>
      <c r="J8" s="17">
        <f t="shared" ref="J8:J29" si="1">I8*1.2</f>
        <v>7203</v>
      </c>
    </row>
    <row r="9" spans="1:10" ht="15.75">
      <c r="A9" s="12">
        <f t="shared" ref="A9:A29" si="2">A8+1</f>
        <v>3</v>
      </c>
      <c r="B9" s="13" t="s">
        <v>16</v>
      </c>
      <c r="C9" s="18" t="s">
        <v>17</v>
      </c>
      <c r="D9" s="18"/>
      <c r="E9" s="18" t="s">
        <v>18</v>
      </c>
      <c r="F9" s="14" t="s">
        <v>13</v>
      </c>
      <c r="G9" s="15">
        <v>150</v>
      </c>
      <c r="H9" s="19">
        <v>23.96</v>
      </c>
      <c r="I9" s="17">
        <f t="shared" si="0"/>
        <v>3594</v>
      </c>
      <c r="J9" s="17">
        <f t="shared" si="1"/>
        <v>4312.8</v>
      </c>
    </row>
    <row r="10" spans="1:10" ht="31.5">
      <c r="A10" s="12">
        <f t="shared" si="2"/>
        <v>4</v>
      </c>
      <c r="B10" s="13" t="s">
        <v>19</v>
      </c>
      <c r="C10" s="18"/>
      <c r="D10" s="18" t="s">
        <v>20</v>
      </c>
      <c r="E10" s="18" t="s">
        <v>21</v>
      </c>
      <c r="F10" s="14" t="s">
        <v>13</v>
      </c>
      <c r="G10" s="15">
        <v>265</v>
      </c>
      <c r="H10" s="19">
        <v>30.25</v>
      </c>
      <c r="I10" s="17">
        <f t="shared" si="0"/>
        <v>8016.25</v>
      </c>
      <c r="J10" s="17">
        <f t="shared" si="1"/>
        <v>9619.5</v>
      </c>
    </row>
    <row r="11" spans="1:10" ht="31.5">
      <c r="A11" s="12">
        <f t="shared" si="2"/>
        <v>5</v>
      </c>
      <c r="B11" s="13" t="s">
        <v>22</v>
      </c>
      <c r="C11" s="18" t="s">
        <v>23</v>
      </c>
      <c r="D11" s="20"/>
      <c r="E11" s="20"/>
      <c r="F11" s="14" t="s">
        <v>13</v>
      </c>
      <c r="G11" s="15">
        <v>290</v>
      </c>
      <c r="H11" s="16">
        <v>1803.2</v>
      </c>
      <c r="I11" s="17">
        <f t="shared" si="0"/>
        <v>522928</v>
      </c>
      <c r="J11" s="17">
        <f t="shared" si="1"/>
        <v>627513.59999999998</v>
      </c>
    </row>
    <row r="12" spans="1:10" ht="31.5">
      <c r="A12" s="12">
        <f t="shared" si="2"/>
        <v>6</v>
      </c>
      <c r="B12" s="13" t="s">
        <v>24</v>
      </c>
      <c r="C12" s="18" t="s">
        <v>25</v>
      </c>
      <c r="D12" s="21"/>
      <c r="E12" s="21"/>
      <c r="F12" s="14" t="s">
        <v>13</v>
      </c>
      <c r="G12" s="15">
        <v>350</v>
      </c>
      <c r="H12" s="17">
        <v>336.14</v>
      </c>
      <c r="I12" s="17">
        <f t="shared" si="0"/>
        <v>117649</v>
      </c>
      <c r="J12" s="17">
        <f t="shared" si="1"/>
        <v>141178.79999999999</v>
      </c>
    </row>
    <row r="13" spans="1:10" ht="31.5">
      <c r="A13" s="12">
        <f t="shared" si="2"/>
        <v>7</v>
      </c>
      <c r="B13" s="13" t="s">
        <v>24</v>
      </c>
      <c r="C13" s="18" t="s">
        <v>26</v>
      </c>
      <c r="D13" s="18"/>
      <c r="E13" s="18"/>
      <c r="F13" s="14" t="s">
        <v>13</v>
      </c>
      <c r="G13" s="15">
        <v>1250</v>
      </c>
      <c r="H13" s="16">
        <v>58.8</v>
      </c>
      <c r="I13" s="17">
        <f t="shared" si="0"/>
        <v>73500</v>
      </c>
      <c r="J13" s="17">
        <f t="shared" si="1"/>
        <v>88200</v>
      </c>
    </row>
    <row r="14" spans="1:10" ht="15.75">
      <c r="A14" s="12">
        <f t="shared" si="2"/>
        <v>8</v>
      </c>
      <c r="B14" s="13" t="s">
        <v>27</v>
      </c>
      <c r="C14" s="18" t="s">
        <v>28</v>
      </c>
      <c r="D14" s="21"/>
      <c r="E14" s="21"/>
      <c r="F14" s="14" t="s">
        <v>13</v>
      </c>
      <c r="G14" s="15">
        <v>550</v>
      </c>
      <c r="H14" s="16">
        <v>58.8</v>
      </c>
      <c r="I14" s="17">
        <f t="shared" si="0"/>
        <v>32340</v>
      </c>
      <c r="J14" s="17">
        <f t="shared" si="1"/>
        <v>38808</v>
      </c>
    </row>
    <row r="15" spans="1:10" ht="15.75">
      <c r="A15" s="12">
        <f t="shared" si="2"/>
        <v>9</v>
      </c>
      <c r="B15" s="13" t="s">
        <v>27</v>
      </c>
      <c r="C15" s="18" t="s">
        <v>29</v>
      </c>
      <c r="D15" s="18"/>
      <c r="E15" s="18"/>
      <c r="F15" s="14" t="s">
        <v>13</v>
      </c>
      <c r="G15" s="15">
        <v>350</v>
      </c>
      <c r="H15" s="16">
        <v>4.9000000000000004</v>
      </c>
      <c r="I15" s="17">
        <f t="shared" si="0"/>
        <v>1715.0000000000002</v>
      </c>
      <c r="J15" s="17">
        <f t="shared" si="1"/>
        <v>2058</v>
      </c>
    </row>
    <row r="16" spans="1:10" ht="15.75">
      <c r="A16" s="12">
        <f t="shared" si="2"/>
        <v>10</v>
      </c>
      <c r="B16" s="13" t="s">
        <v>30</v>
      </c>
      <c r="C16" s="18"/>
      <c r="D16" s="18"/>
      <c r="E16" s="18" t="s">
        <v>31</v>
      </c>
      <c r="F16" s="14" t="s">
        <v>32</v>
      </c>
      <c r="G16" s="15">
        <v>950</v>
      </c>
      <c r="H16" s="16">
        <v>25.21</v>
      </c>
      <c r="I16" s="17">
        <f t="shared" si="0"/>
        <v>23949.5</v>
      </c>
      <c r="J16" s="17">
        <f t="shared" si="1"/>
        <v>28739.399999999998</v>
      </c>
    </row>
    <row r="17" spans="1:10" ht="15.75">
      <c r="A17" s="12">
        <f t="shared" si="2"/>
        <v>11</v>
      </c>
      <c r="B17" s="13" t="s">
        <v>33</v>
      </c>
      <c r="C17" s="18" t="s">
        <v>34</v>
      </c>
      <c r="D17" s="18"/>
      <c r="E17" s="18"/>
      <c r="F17" s="14" t="s">
        <v>13</v>
      </c>
      <c r="G17" s="15">
        <v>1050</v>
      </c>
      <c r="H17" s="17">
        <v>9.8000000000000007</v>
      </c>
      <c r="I17" s="17">
        <f t="shared" si="0"/>
        <v>10290</v>
      </c>
      <c r="J17" s="17">
        <f t="shared" si="1"/>
        <v>12348</v>
      </c>
    </row>
    <row r="18" spans="1:10" ht="31.5">
      <c r="A18" s="12">
        <f t="shared" si="2"/>
        <v>12</v>
      </c>
      <c r="B18" s="13" t="s">
        <v>35</v>
      </c>
      <c r="C18" s="18"/>
      <c r="D18" s="18"/>
      <c r="E18" s="18" t="s">
        <v>36</v>
      </c>
      <c r="F18" s="14" t="s">
        <v>13</v>
      </c>
      <c r="G18" s="15">
        <v>1550</v>
      </c>
      <c r="H18" s="16">
        <v>14.12</v>
      </c>
      <c r="I18" s="17">
        <f t="shared" si="0"/>
        <v>21886</v>
      </c>
      <c r="J18" s="17">
        <f t="shared" si="1"/>
        <v>26263.200000000001</v>
      </c>
    </row>
    <row r="19" spans="1:10" ht="15.75">
      <c r="A19" s="12">
        <f t="shared" si="2"/>
        <v>13</v>
      </c>
      <c r="B19" s="13" t="s">
        <v>37</v>
      </c>
      <c r="C19" s="18" t="s">
        <v>38</v>
      </c>
      <c r="D19" s="18"/>
      <c r="E19" s="18" t="s">
        <v>39</v>
      </c>
      <c r="F19" s="14" t="s">
        <v>13</v>
      </c>
      <c r="G19" s="15">
        <v>15</v>
      </c>
      <c r="H19" s="16">
        <v>12397</v>
      </c>
      <c r="I19" s="17">
        <f t="shared" si="0"/>
        <v>185955</v>
      </c>
      <c r="J19" s="17">
        <f t="shared" si="1"/>
        <v>223146</v>
      </c>
    </row>
    <row r="20" spans="1:10" ht="15.75">
      <c r="A20" s="12">
        <f t="shared" si="2"/>
        <v>14</v>
      </c>
      <c r="B20" s="13" t="s">
        <v>40</v>
      </c>
      <c r="C20" s="18" t="s">
        <v>41</v>
      </c>
      <c r="D20" s="18"/>
      <c r="E20" s="18"/>
      <c r="F20" s="14" t="s">
        <v>13</v>
      </c>
      <c r="G20" s="15">
        <v>788</v>
      </c>
      <c r="H20" s="16">
        <v>65.66</v>
      </c>
      <c r="I20" s="17">
        <f t="shared" si="0"/>
        <v>51740.079999999994</v>
      </c>
      <c r="J20" s="17">
        <f t="shared" si="1"/>
        <v>62088.09599999999</v>
      </c>
    </row>
    <row r="21" spans="1:10" ht="15.75">
      <c r="A21" s="12">
        <f t="shared" si="2"/>
        <v>15</v>
      </c>
      <c r="B21" s="13" t="s">
        <v>42</v>
      </c>
      <c r="C21" s="18" t="s">
        <v>43</v>
      </c>
      <c r="D21" s="18"/>
      <c r="E21" s="18"/>
      <c r="F21" s="14" t="s">
        <v>13</v>
      </c>
      <c r="G21" s="15">
        <v>85</v>
      </c>
      <c r="H21" s="16">
        <v>29.4</v>
      </c>
      <c r="I21" s="17">
        <f t="shared" si="0"/>
        <v>2499</v>
      </c>
      <c r="J21" s="17">
        <f t="shared" si="1"/>
        <v>2998.7999999999997</v>
      </c>
    </row>
    <row r="22" spans="1:10" ht="15.75">
      <c r="A22" s="12">
        <f t="shared" si="2"/>
        <v>16</v>
      </c>
      <c r="B22" s="13" t="s">
        <v>44</v>
      </c>
      <c r="C22" s="18" t="s">
        <v>45</v>
      </c>
      <c r="D22" s="18"/>
      <c r="E22" s="18" t="s">
        <v>46</v>
      </c>
      <c r="F22" s="14" t="s">
        <v>13</v>
      </c>
      <c r="G22" s="15">
        <v>150</v>
      </c>
      <c r="H22" s="16">
        <v>1911</v>
      </c>
      <c r="I22" s="17">
        <f t="shared" si="0"/>
        <v>286650</v>
      </c>
      <c r="J22" s="17">
        <f t="shared" si="1"/>
        <v>343980</v>
      </c>
    </row>
    <row r="23" spans="1:10" ht="31.5">
      <c r="A23" s="12">
        <f t="shared" si="2"/>
        <v>17</v>
      </c>
      <c r="B23" s="13" t="s">
        <v>47</v>
      </c>
      <c r="C23" s="12" t="s">
        <v>48</v>
      </c>
      <c r="D23" s="18"/>
      <c r="E23" s="18"/>
      <c r="F23" s="14" t="s">
        <v>13</v>
      </c>
      <c r="G23" s="15">
        <v>25</v>
      </c>
      <c r="H23" s="17">
        <v>4321.8</v>
      </c>
      <c r="I23" s="17">
        <f t="shared" si="0"/>
        <v>108045</v>
      </c>
      <c r="J23" s="17">
        <f t="shared" si="1"/>
        <v>129654</v>
      </c>
    </row>
    <row r="24" spans="1:10" ht="15.75">
      <c r="A24" s="12">
        <f t="shared" si="2"/>
        <v>18</v>
      </c>
      <c r="B24" s="22" t="s">
        <v>49</v>
      </c>
      <c r="C24" s="12" t="s">
        <v>50</v>
      </c>
      <c r="D24" s="18"/>
      <c r="E24" s="18" t="s">
        <v>51</v>
      </c>
      <c r="F24" s="18" t="s">
        <v>52</v>
      </c>
      <c r="G24" s="23">
        <v>450</v>
      </c>
      <c r="H24" s="17">
        <v>74.97</v>
      </c>
      <c r="I24" s="17">
        <f t="shared" si="0"/>
        <v>33736.5</v>
      </c>
      <c r="J24" s="17">
        <f t="shared" si="1"/>
        <v>40483.799999999996</v>
      </c>
    </row>
    <row r="25" spans="1:10" ht="47.25">
      <c r="A25" s="12">
        <f t="shared" si="2"/>
        <v>19</v>
      </c>
      <c r="B25" s="22" t="s">
        <v>53</v>
      </c>
      <c r="C25" s="12"/>
      <c r="D25" s="12" t="s">
        <v>54</v>
      </c>
      <c r="E25" s="18"/>
      <c r="F25" s="18" t="s">
        <v>52</v>
      </c>
      <c r="G25" s="23">
        <v>50</v>
      </c>
      <c r="H25" s="17">
        <v>2923.34</v>
      </c>
      <c r="I25" s="17">
        <f t="shared" si="0"/>
        <v>146167</v>
      </c>
      <c r="J25" s="17">
        <f t="shared" si="1"/>
        <v>175400.4</v>
      </c>
    </row>
    <row r="26" spans="1:10" ht="47.25">
      <c r="A26" s="12">
        <f t="shared" si="2"/>
        <v>20</v>
      </c>
      <c r="B26" s="22" t="s">
        <v>55</v>
      </c>
      <c r="C26" s="12" t="s">
        <v>56</v>
      </c>
      <c r="D26" s="18"/>
      <c r="E26" s="18"/>
      <c r="F26" s="18" t="s">
        <v>52</v>
      </c>
      <c r="G26" s="23">
        <v>1850</v>
      </c>
      <c r="H26" s="17">
        <v>20.29</v>
      </c>
      <c r="I26" s="17">
        <f t="shared" si="0"/>
        <v>37536.5</v>
      </c>
      <c r="J26" s="17">
        <f t="shared" si="1"/>
        <v>45043.799999999996</v>
      </c>
    </row>
    <row r="27" spans="1:10" ht="63">
      <c r="A27" s="12">
        <f t="shared" si="2"/>
        <v>21</v>
      </c>
      <c r="B27" s="22" t="s">
        <v>57</v>
      </c>
      <c r="C27" s="12" t="s">
        <v>58</v>
      </c>
      <c r="D27" s="18"/>
      <c r="E27" s="18"/>
      <c r="F27" s="18" t="s">
        <v>52</v>
      </c>
      <c r="G27" s="23">
        <v>150</v>
      </c>
      <c r="H27" s="17">
        <v>1470</v>
      </c>
      <c r="I27" s="17">
        <f t="shared" si="0"/>
        <v>220500</v>
      </c>
      <c r="J27" s="17">
        <f t="shared" si="1"/>
        <v>264600</v>
      </c>
    </row>
    <row r="28" spans="1:10" ht="31.5">
      <c r="A28" s="12">
        <f t="shared" si="2"/>
        <v>22</v>
      </c>
      <c r="B28" s="22" t="s">
        <v>59</v>
      </c>
      <c r="C28" s="12" t="s">
        <v>60</v>
      </c>
      <c r="D28" s="18"/>
      <c r="E28" s="18" t="s">
        <v>61</v>
      </c>
      <c r="F28" s="18" t="s">
        <v>52</v>
      </c>
      <c r="G28" s="23">
        <v>250</v>
      </c>
      <c r="H28" s="17">
        <v>7.06</v>
      </c>
      <c r="I28" s="17">
        <f t="shared" si="0"/>
        <v>1765</v>
      </c>
      <c r="J28" s="17">
        <f t="shared" si="1"/>
        <v>2118</v>
      </c>
    </row>
    <row r="29" spans="1:10" ht="47.25">
      <c r="A29" s="12">
        <f t="shared" si="2"/>
        <v>23</v>
      </c>
      <c r="B29" s="22" t="s">
        <v>62</v>
      </c>
      <c r="C29" s="12" t="s">
        <v>63</v>
      </c>
      <c r="D29" s="18"/>
      <c r="E29" s="18"/>
      <c r="F29" s="18" t="s">
        <v>52</v>
      </c>
      <c r="G29" s="23">
        <v>287</v>
      </c>
      <c r="H29" s="17">
        <v>44</v>
      </c>
      <c r="I29" s="17">
        <f t="shared" si="0"/>
        <v>12628</v>
      </c>
      <c r="J29" s="17">
        <f t="shared" si="1"/>
        <v>15153.599999999999</v>
      </c>
    </row>
    <row r="30" spans="1:10" ht="15.75">
      <c r="A30" s="24"/>
      <c r="B30" s="29" t="s">
        <v>64</v>
      </c>
      <c r="C30" s="25"/>
      <c r="D30" s="25"/>
      <c r="E30" s="25"/>
      <c r="F30" s="25"/>
      <c r="G30" s="26"/>
      <c r="H30" s="27"/>
      <c r="I30" s="28">
        <f>SUM(I7:I29)</f>
        <v>1956867.33</v>
      </c>
      <c r="J30" s="28">
        <f>SUM(J7:J29)</f>
        <v>2348240.7959999996</v>
      </c>
    </row>
    <row r="32" spans="1:10" ht="18.75">
      <c r="A32" s="40" t="s">
        <v>65</v>
      </c>
      <c r="B32" s="40"/>
      <c r="C32" s="40"/>
      <c r="D32" s="40"/>
      <c r="E32" s="40"/>
      <c r="F32" s="40"/>
      <c r="G32" s="40"/>
      <c r="H32" s="40"/>
      <c r="I32" s="40"/>
      <c r="J32" s="40"/>
    </row>
  </sheetData>
  <mergeCells count="2">
    <mergeCell ref="A4:H4"/>
    <mergeCell ref="A32:J3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2019-04-18T09:27:23Z</dcterms:modified>
</cp:coreProperties>
</file>