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1144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1" i="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J102" l="1"/>
  <c r="K102"/>
</calcChain>
</file>

<file path=xl/sharedStrings.xml><?xml version="1.0" encoding="utf-8"?>
<sst xmlns="http://schemas.openxmlformats.org/spreadsheetml/2006/main" count="384" uniqueCount="119">
  <si>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</si>
  <si>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</si>
  <si>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</si>
  <si>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</si>
  <si>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</si>
  <si>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</si>
  <si>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</si>
  <si>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Сумма без НДС</t>
  </si>
  <si>
    <t>Сумма с НДС</t>
  </si>
  <si>
    <t>ВВРЗ</t>
  </si>
  <si>
    <t>ТВРЗ</t>
  </si>
  <si>
    <t>Болт</t>
  </si>
  <si>
    <t xml:space="preserve"> 7798-70</t>
  </si>
  <si>
    <t>М10х120</t>
  </si>
  <si>
    <t>кг.</t>
  </si>
  <si>
    <t>М10х20</t>
  </si>
  <si>
    <t xml:space="preserve">Болт </t>
  </si>
  <si>
    <t xml:space="preserve">М10х25 </t>
  </si>
  <si>
    <t>М10х30</t>
  </si>
  <si>
    <t xml:space="preserve">М10х35 </t>
  </si>
  <si>
    <t>М10х45</t>
  </si>
  <si>
    <t>М10х50</t>
  </si>
  <si>
    <t xml:space="preserve">М10х55 </t>
  </si>
  <si>
    <t>М10х60</t>
  </si>
  <si>
    <t>М10х65</t>
  </si>
  <si>
    <t xml:space="preserve">М10х70 </t>
  </si>
  <si>
    <t xml:space="preserve">М10х80 </t>
  </si>
  <si>
    <t xml:space="preserve">М10х90 </t>
  </si>
  <si>
    <t xml:space="preserve">М12х120 </t>
  </si>
  <si>
    <t>М12х25</t>
  </si>
  <si>
    <t xml:space="preserve">М12х30 </t>
  </si>
  <si>
    <t>М12х35</t>
  </si>
  <si>
    <t xml:space="preserve">М12х40 </t>
  </si>
  <si>
    <t>М12х45</t>
  </si>
  <si>
    <t>М12х50</t>
  </si>
  <si>
    <t xml:space="preserve">М12х55 </t>
  </si>
  <si>
    <t>М12х90</t>
  </si>
  <si>
    <t xml:space="preserve">М16х30 </t>
  </si>
  <si>
    <t xml:space="preserve">М16х40 </t>
  </si>
  <si>
    <t xml:space="preserve">М16х50 </t>
  </si>
  <si>
    <t xml:space="preserve">М16х55 </t>
  </si>
  <si>
    <t>М16х65</t>
  </si>
  <si>
    <t>М16х80</t>
  </si>
  <si>
    <t xml:space="preserve">М16х90 </t>
  </si>
  <si>
    <t>М20х50</t>
  </si>
  <si>
    <t>М20х60</t>
  </si>
  <si>
    <t>М20х65</t>
  </si>
  <si>
    <t xml:space="preserve">М20х80 </t>
  </si>
  <si>
    <t>М22х100</t>
  </si>
  <si>
    <t xml:space="preserve">М24х80 </t>
  </si>
  <si>
    <t>М24х95</t>
  </si>
  <si>
    <t>М6х16</t>
  </si>
  <si>
    <t>М6х20</t>
  </si>
  <si>
    <t>М6х25</t>
  </si>
  <si>
    <t>М6х35</t>
  </si>
  <si>
    <t>М6х45</t>
  </si>
  <si>
    <t>М8х16</t>
  </si>
  <si>
    <t>М8х20</t>
  </si>
  <si>
    <t>М8х25</t>
  </si>
  <si>
    <t>М8х30</t>
  </si>
  <si>
    <t>М8х35</t>
  </si>
  <si>
    <t>М8х40</t>
  </si>
  <si>
    <t>М8х45</t>
  </si>
  <si>
    <t>М20х55</t>
  </si>
  <si>
    <t>М20х40</t>
  </si>
  <si>
    <t>М16х45</t>
  </si>
  <si>
    <t>М12х70</t>
  </si>
  <si>
    <t>М16Х60</t>
  </si>
  <si>
    <t>М16Х70</t>
  </si>
  <si>
    <t>М24Х90</t>
  </si>
  <si>
    <t>М6Х30</t>
  </si>
  <si>
    <t>М8Х50</t>
  </si>
  <si>
    <t>М8Х55</t>
  </si>
  <si>
    <t>М8Х60</t>
  </si>
  <si>
    <t>М8Х65</t>
  </si>
  <si>
    <t>М16х35</t>
  </si>
  <si>
    <t>М6х50</t>
  </si>
  <si>
    <t>СТ10 6х20</t>
  </si>
  <si>
    <t>Болт с уменьшеной головкой</t>
  </si>
  <si>
    <t xml:space="preserve"> 7795-70</t>
  </si>
  <si>
    <t>8х75 ( (М8-6Gх75.36 2)</t>
  </si>
  <si>
    <t>М12х20</t>
  </si>
  <si>
    <t>М12х60</t>
  </si>
  <si>
    <t>М6х55</t>
  </si>
  <si>
    <t>М10х40</t>
  </si>
  <si>
    <t>М22х70</t>
  </si>
  <si>
    <t>М6х40</t>
  </si>
  <si>
    <t xml:space="preserve">Гайка корончатая  </t>
  </si>
  <si>
    <t>5918-73</t>
  </si>
  <si>
    <t>2М10</t>
  </si>
  <si>
    <t>шт.</t>
  </si>
  <si>
    <t xml:space="preserve">Гайка корончатая </t>
  </si>
  <si>
    <t>2М12</t>
  </si>
  <si>
    <t>2М20</t>
  </si>
  <si>
    <t>2М30</t>
  </si>
  <si>
    <t>Гайка</t>
  </si>
  <si>
    <t>5915-70</t>
  </si>
  <si>
    <t>М12</t>
  </si>
  <si>
    <t>М16</t>
  </si>
  <si>
    <t>М20</t>
  </si>
  <si>
    <t>М24</t>
  </si>
  <si>
    <t>М10</t>
  </si>
  <si>
    <t>М22</t>
  </si>
  <si>
    <t>М4</t>
  </si>
  <si>
    <t>М5</t>
  </si>
  <si>
    <t>М6</t>
  </si>
  <si>
    <t>М8</t>
  </si>
  <si>
    <t>М27</t>
  </si>
  <si>
    <t xml:space="preserve">ГАЙКА КОЛПАЧКОВАЯ </t>
  </si>
  <si>
    <t>ГОСТ 11860-85</t>
  </si>
  <si>
    <t>М12-6H.5 12</t>
  </si>
  <si>
    <t>Шайба пружинная</t>
  </si>
  <si>
    <t>6402-70</t>
  </si>
  <si>
    <t xml:space="preserve">ШАЙБА ПРУЖИННАЯ </t>
  </si>
  <si>
    <t>Итого</t>
  </si>
  <si>
    <t xml:space="preserve">№ 20/ЗК-АО ВРМ/2019  </t>
  </si>
  <si>
    <t>Приложение №7 к запросу котировок цен</t>
  </si>
  <si>
    <t>Начальник службы МТО                                           М.С. Герасимов</t>
  </si>
  <si>
    <t>М12х80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</si>
</sst>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;[Red]\-#,##0"/>
    <numFmt numFmtId="166" formatCode="#,##0.000;[Red]\-#,##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2" fontId="5" fillId="0" borderId="1" xfId="1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0" fontId="5" fillId="0" borderId="1" xfId="3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wrapText="1"/>
    </xf>
    <xf numFmtId="165" fontId="5" fillId="0" borderId="1" xfId="3" applyNumberFormat="1" applyFont="1" applyFill="1" applyBorder="1" applyAlignment="1">
      <alignment horizontal="right" wrapText="1"/>
    </xf>
    <xf numFmtId="2" fontId="5" fillId="0" borderId="2" xfId="0" applyNumberFormat="1" applyFont="1" applyFill="1" applyBorder="1" applyAlignment="1">
      <alignment horizontal="right" wrapText="1"/>
    </xf>
    <xf numFmtId="2" fontId="5" fillId="0" borderId="4" xfId="0" applyNumberFormat="1" applyFont="1" applyFill="1" applyBorder="1" applyAlignment="1">
      <alignment horizontal="right" wrapText="1"/>
    </xf>
    <xf numFmtId="0" fontId="5" fillId="0" borderId="5" xfId="3" applyNumberFormat="1" applyFont="1" applyFill="1" applyBorder="1" applyAlignment="1">
      <alignment horizontal="right" wrapText="1"/>
    </xf>
    <xf numFmtId="166" fontId="5" fillId="0" borderId="1" xfId="3" applyNumberFormat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center"/>
    </xf>
    <xf numFmtId="165" fontId="5" fillId="0" borderId="1" xfId="3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8" fillId="0" borderId="0" xfId="0" applyFont="1"/>
    <xf numFmtId="49" fontId="2" fillId="2" borderId="2" xfId="2" applyNumberFormat="1" applyFont="1" applyFill="1" applyBorder="1" applyAlignment="1">
      <alignment horizontal="center" vertical="center" wrapText="1"/>
    </xf>
    <xf numFmtId="49" fontId="2" fillId="2" borderId="3" xfId="2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7" fillId="0" borderId="1" xfId="0" applyFont="1" applyBorder="1"/>
    <xf numFmtId="4" fontId="7" fillId="0" borderId="1" xfId="0" applyNumberFormat="1" applyFont="1" applyBorder="1"/>
  </cellXfs>
  <cellStyles count="4">
    <cellStyle name="Обычный" xfId="0" builtinId="0"/>
    <cellStyle name="Обычный_Лист1" xfId="3"/>
    <cellStyle name="Стиль 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3"/>
  <sheetViews>
    <sheetView tabSelected="1" view="pageBreakPreview" topLeftCell="A88" zoomScale="90" zoomScaleNormal="100" zoomScaleSheetLayoutView="90" workbookViewId="0">
      <selection activeCell="L98" sqref="L98"/>
    </sheetView>
  </sheetViews>
  <sheetFormatPr defaultRowHeight="15"/>
  <cols>
    <col min="2" max="2" width="6.140625" customWidth="1"/>
    <col min="3" max="3" width="20.85546875" customWidth="1"/>
    <col min="4" max="4" width="17.5703125" customWidth="1"/>
    <col min="5" max="5" width="13" customWidth="1"/>
    <col min="8" max="8" width="11.85546875" customWidth="1"/>
    <col min="9" max="10" width="14.5703125" customWidth="1"/>
    <col min="11" max="11" width="14.28515625" customWidth="1"/>
    <col min="12" max="12" width="21.7109375" customWidth="1"/>
  </cols>
  <sheetData>
    <row r="1" spans="2:12" ht="15.75">
      <c r="I1" s="36" t="s">
        <v>116</v>
      </c>
      <c r="J1" s="36"/>
      <c r="K1" s="36"/>
      <c r="L1" s="36"/>
    </row>
    <row r="2" spans="2:12" ht="15.75">
      <c r="I2" s="37" t="s">
        <v>115</v>
      </c>
      <c r="J2" s="36"/>
      <c r="K2" s="36"/>
      <c r="L2" s="33"/>
    </row>
    <row r="5" spans="2:12" ht="42.75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34" t="s">
        <v>5</v>
      </c>
      <c r="H5" s="35"/>
      <c r="I5" s="3" t="s">
        <v>6</v>
      </c>
      <c r="J5" s="4" t="s">
        <v>7</v>
      </c>
      <c r="K5" s="5" t="s">
        <v>8</v>
      </c>
    </row>
    <row r="6" spans="2:12" ht="15.75">
      <c r="B6" s="6"/>
      <c r="C6" s="6"/>
      <c r="D6" s="6"/>
      <c r="E6" s="6"/>
      <c r="F6" s="6"/>
      <c r="G6" s="5" t="s">
        <v>9</v>
      </c>
      <c r="H6" s="5" t="s">
        <v>10</v>
      </c>
      <c r="I6" s="7"/>
      <c r="J6" s="6"/>
      <c r="K6" s="6"/>
    </row>
    <row r="7" spans="2:12" ht="15.75"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8">
        <v>8</v>
      </c>
      <c r="J7" s="1">
        <v>9</v>
      </c>
      <c r="K7" s="9">
        <v>10</v>
      </c>
    </row>
    <row r="8" spans="2:12" ht="15.75">
      <c r="B8" s="20">
        <v>1</v>
      </c>
      <c r="C8" s="21" t="s">
        <v>11</v>
      </c>
      <c r="D8" s="20" t="s">
        <v>12</v>
      </c>
      <c r="E8" s="20" t="s">
        <v>13</v>
      </c>
      <c r="F8" s="20" t="s">
        <v>14</v>
      </c>
      <c r="G8" s="20">
        <v>0</v>
      </c>
      <c r="H8" s="30">
        <v>17</v>
      </c>
      <c r="I8" s="22">
        <v>74.260000000000005</v>
      </c>
      <c r="J8" s="22">
        <f>(G8+H8)*I8</f>
        <v>1262.42</v>
      </c>
      <c r="K8" s="12">
        <f>(G8+H8)*I8*1.2</f>
        <v>1514.904</v>
      </c>
    </row>
    <row r="9" spans="2:12" ht="15.75">
      <c r="B9" s="20">
        <v>2</v>
      </c>
      <c r="C9" s="23" t="s">
        <v>11</v>
      </c>
      <c r="D9" s="20" t="s">
        <v>12</v>
      </c>
      <c r="E9" s="20" t="s">
        <v>15</v>
      </c>
      <c r="F9" s="20" t="s">
        <v>14</v>
      </c>
      <c r="G9" s="20">
        <v>100</v>
      </c>
      <c r="H9" s="30">
        <v>233</v>
      </c>
      <c r="I9" s="19">
        <v>77.39</v>
      </c>
      <c r="J9" s="22">
        <f t="shared" ref="J9:J71" si="0">(G9+H9)*I9</f>
        <v>25770.87</v>
      </c>
      <c r="K9" s="12">
        <f t="shared" ref="K9:K71" si="1">(G9+H9)*I9*1.2</f>
        <v>30925.043999999998</v>
      </c>
    </row>
    <row r="10" spans="2:12" ht="15.75">
      <c r="B10" s="20">
        <v>3</v>
      </c>
      <c r="C10" s="21" t="s">
        <v>16</v>
      </c>
      <c r="D10" s="20" t="s">
        <v>12</v>
      </c>
      <c r="E10" s="20" t="s">
        <v>17</v>
      </c>
      <c r="F10" s="20" t="s">
        <v>14</v>
      </c>
      <c r="G10" s="20">
        <v>100</v>
      </c>
      <c r="H10" s="30">
        <v>333</v>
      </c>
      <c r="I10" s="19">
        <v>76.63</v>
      </c>
      <c r="J10" s="22">
        <f t="shared" si="0"/>
        <v>33180.79</v>
      </c>
      <c r="K10" s="12">
        <f t="shared" si="1"/>
        <v>39816.947999999997</v>
      </c>
    </row>
    <row r="11" spans="2:12" ht="15.75">
      <c r="B11" s="20">
        <v>4</v>
      </c>
      <c r="C11" s="21" t="s">
        <v>11</v>
      </c>
      <c r="D11" s="20" t="s">
        <v>12</v>
      </c>
      <c r="E11" s="20" t="s">
        <v>18</v>
      </c>
      <c r="F11" s="20" t="s">
        <v>14</v>
      </c>
      <c r="G11" s="20">
        <v>600</v>
      </c>
      <c r="H11" s="30">
        <v>1333</v>
      </c>
      <c r="I11" s="19">
        <v>76.63</v>
      </c>
      <c r="J11" s="22">
        <f t="shared" si="0"/>
        <v>148125.78999999998</v>
      </c>
      <c r="K11" s="12">
        <f t="shared" si="1"/>
        <v>177750.94799999997</v>
      </c>
    </row>
    <row r="12" spans="2:12" ht="15.75">
      <c r="B12" s="20">
        <v>5</v>
      </c>
      <c r="C12" s="21" t="s">
        <v>11</v>
      </c>
      <c r="D12" s="20" t="s">
        <v>12</v>
      </c>
      <c r="E12" s="20" t="s">
        <v>19</v>
      </c>
      <c r="F12" s="20" t="s">
        <v>14</v>
      </c>
      <c r="G12" s="20">
        <v>300</v>
      </c>
      <c r="H12" s="30">
        <v>333</v>
      </c>
      <c r="I12" s="19">
        <v>76.63</v>
      </c>
      <c r="J12" s="22">
        <f t="shared" si="0"/>
        <v>48506.789999999994</v>
      </c>
      <c r="K12" s="12">
        <f t="shared" si="1"/>
        <v>58208.147999999994</v>
      </c>
    </row>
    <row r="13" spans="2:12" ht="15.75">
      <c r="B13" s="20">
        <v>6</v>
      </c>
      <c r="C13" s="21" t="s">
        <v>11</v>
      </c>
      <c r="D13" s="20" t="s">
        <v>12</v>
      </c>
      <c r="E13" s="20" t="s">
        <v>20</v>
      </c>
      <c r="F13" s="20" t="s">
        <v>14</v>
      </c>
      <c r="G13" s="20">
        <v>500</v>
      </c>
      <c r="H13" s="30">
        <v>767</v>
      </c>
      <c r="I13" s="19">
        <v>76.63</v>
      </c>
      <c r="J13" s="22">
        <f t="shared" si="0"/>
        <v>97090.209999999992</v>
      </c>
      <c r="K13" s="12">
        <f t="shared" si="1"/>
        <v>116508.25199999999</v>
      </c>
    </row>
    <row r="14" spans="2:12" ht="15.75">
      <c r="B14" s="20">
        <v>7</v>
      </c>
      <c r="C14" s="21" t="s">
        <v>11</v>
      </c>
      <c r="D14" s="20" t="s">
        <v>12</v>
      </c>
      <c r="E14" s="16" t="s">
        <v>21</v>
      </c>
      <c r="F14" s="20" t="s">
        <v>14</v>
      </c>
      <c r="G14" s="20">
        <v>200</v>
      </c>
      <c r="H14" s="30">
        <v>1167</v>
      </c>
      <c r="I14" s="19">
        <v>74.260000000000005</v>
      </c>
      <c r="J14" s="22">
        <f t="shared" si="0"/>
        <v>101513.42000000001</v>
      </c>
      <c r="K14" s="12">
        <f t="shared" si="1"/>
        <v>121816.10400000001</v>
      </c>
    </row>
    <row r="15" spans="2:12" ht="15.75">
      <c r="B15" s="20">
        <v>8</v>
      </c>
      <c r="C15" s="21" t="s">
        <v>11</v>
      </c>
      <c r="D15" s="20" t="s">
        <v>12</v>
      </c>
      <c r="E15" s="20" t="s">
        <v>22</v>
      </c>
      <c r="F15" s="20" t="s">
        <v>14</v>
      </c>
      <c r="G15" s="20">
        <v>400</v>
      </c>
      <c r="H15" s="30">
        <v>20</v>
      </c>
      <c r="I15" s="19">
        <v>74.260000000000005</v>
      </c>
      <c r="J15" s="22">
        <f t="shared" si="0"/>
        <v>31189.200000000001</v>
      </c>
      <c r="K15" s="12">
        <f t="shared" si="1"/>
        <v>37427.040000000001</v>
      </c>
    </row>
    <row r="16" spans="2:12" ht="15.75">
      <c r="B16" s="20">
        <v>9</v>
      </c>
      <c r="C16" s="21" t="s">
        <v>11</v>
      </c>
      <c r="D16" s="20" t="s">
        <v>12</v>
      </c>
      <c r="E16" s="20" t="s">
        <v>23</v>
      </c>
      <c r="F16" s="20" t="s">
        <v>14</v>
      </c>
      <c r="G16" s="20">
        <v>0</v>
      </c>
      <c r="H16" s="30">
        <v>233</v>
      </c>
      <c r="I16" s="19">
        <v>74.260000000000005</v>
      </c>
      <c r="J16" s="22">
        <f t="shared" si="0"/>
        <v>17302.580000000002</v>
      </c>
      <c r="K16" s="12">
        <f t="shared" si="1"/>
        <v>20763.096000000001</v>
      </c>
    </row>
    <row r="17" spans="2:11" ht="15.75">
      <c r="B17" s="20">
        <v>10</v>
      </c>
      <c r="C17" s="21" t="s">
        <v>11</v>
      </c>
      <c r="D17" s="20" t="s">
        <v>12</v>
      </c>
      <c r="E17" s="16" t="s">
        <v>24</v>
      </c>
      <c r="F17" s="20" t="s">
        <v>14</v>
      </c>
      <c r="G17" s="20">
        <v>0</v>
      </c>
      <c r="H17" s="30">
        <v>33</v>
      </c>
      <c r="I17" s="19">
        <v>74.260000000000005</v>
      </c>
      <c r="J17" s="22">
        <f t="shared" si="0"/>
        <v>2450.5800000000004</v>
      </c>
      <c r="K17" s="12">
        <f t="shared" si="1"/>
        <v>2940.6960000000004</v>
      </c>
    </row>
    <row r="18" spans="2:11" ht="15.75">
      <c r="B18" s="20">
        <v>11</v>
      </c>
      <c r="C18" s="21" t="s">
        <v>11</v>
      </c>
      <c r="D18" s="20" t="s">
        <v>12</v>
      </c>
      <c r="E18" s="16" t="s">
        <v>25</v>
      </c>
      <c r="F18" s="20" t="s">
        <v>14</v>
      </c>
      <c r="G18" s="20">
        <v>300</v>
      </c>
      <c r="H18" s="30">
        <v>1000</v>
      </c>
      <c r="I18" s="19">
        <v>74.260000000000005</v>
      </c>
      <c r="J18" s="22">
        <f t="shared" si="0"/>
        <v>96538</v>
      </c>
      <c r="K18" s="12">
        <f t="shared" si="1"/>
        <v>115845.59999999999</v>
      </c>
    </row>
    <row r="19" spans="2:11" ht="15.75">
      <c r="B19" s="20">
        <v>12</v>
      </c>
      <c r="C19" s="21" t="s">
        <v>11</v>
      </c>
      <c r="D19" s="20" t="s">
        <v>12</v>
      </c>
      <c r="E19" s="16" t="s">
        <v>26</v>
      </c>
      <c r="F19" s="20" t="s">
        <v>14</v>
      </c>
      <c r="G19" s="20">
        <v>150</v>
      </c>
      <c r="H19" s="30">
        <v>67</v>
      </c>
      <c r="I19" s="19">
        <v>74.260000000000005</v>
      </c>
      <c r="J19" s="22">
        <f t="shared" si="0"/>
        <v>16114.420000000002</v>
      </c>
      <c r="K19" s="12">
        <f t="shared" si="1"/>
        <v>19337.304</v>
      </c>
    </row>
    <row r="20" spans="2:11" ht="15.75">
      <c r="B20" s="20">
        <v>13</v>
      </c>
      <c r="C20" s="21" t="s">
        <v>11</v>
      </c>
      <c r="D20" s="20" t="s">
        <v>12</v>
      </c>
      <c r="E20" s="16" t="s">
        <v>27</v>
      </c>
      <c r="F20" s="20" t="s">
        <v>14</v>
      </c>
      <c r="G20" s="20">
        <v>0</v>
      </c>
      <c r="H20" s="30">
        <v>67</v>
      </c>
      <c r="I20" s="19">
        <v>74.260000000000005</v>
      </c>
      <c r="J20" s="22">
        <f t="shared" si="0"/>
        <v>4975.42</v>
      </c>
      <c r="K20" s="12">
        <f t="shared" si="1"/>
        <v>5970.5039999999999</v>
      </c>
    </row>
    <row r="21" spans="2:11" ht="15.75">
      <c r="B21" s="20">
        <v>14</v>
      </c>
      <c r="C21" s="21" t="s">
        <v>11</v>
      </c>
      <c r="D21" s="20" t="s">
        <v>12</v>
      </c>
      <c r="E21" s="16" t="s">
        <v>28</v>
      </c>
      <c r="F21" s="20" t="s">
        <v>14</v>
      </c>
      <c r="G21" s="20">
        <v>100</v>
      </c>
      <c r="H21" s="30">
        <v>50</v>
      </c>
      <c r="I21" s="19">
        <v>76.44</v>
      </c>
      <c r="J21" s="22">
        <f t="shared" si="0"/>
        <v>11466</v>
      </c>
      <c r="K21" s="12">
        <f t="shared" si="1"/>
        <v>13759.199999999999</v>
      </c>
    </row>
    <row r="22" spans="2:11" ht="15.75">
      <c r="B22" s="20">
        <v>15</v>
      </c>
      <c r="C22" s="21" t="s">
        <v>11</v>
      </c>
      <c r="D22" s="20" t="s">
        <v>12</v>
      </c>
      <c r="E22" s="16" t="s">
        <v>29</v>
      </c>
      <c r="F22" s="20" t="s">
        <v>14</v>
      </c>
      <c r="G22" s="20">
        <v>500</v>
      </c>
      <c r="H22" s="30">
        <v>117</v>
      </c>
      <c r="I22" s="14">
        <v>74.53</v>
      </c>
      <c r="J22" s="22">
        <f t="shared" si="0"/>
        <v>45985.01</v>
      </c>
      <c r="K22" s="12">
        <f t="shared" si="1"/>
        <v>55182.012000000002</v>
      </c>
    </row>
    <row r="23" spans="2:11" ht="15.75">
      <c r="B23" s="20">
        <v>16</v>
      </c>
      <c r="C23" s="21" t="s">
        <v>11</v>
      </c>
      <c r="D23" s="20" t="s">
        <v>12</v>
      </c>
      <c r="E23" s="16" t="s">
        <v>30</v>
      </c>
      <c r="F23" s="20" t="s">
        <v>14</v>
      </c>
      <c r="G23" s="20">
        <v>500</v>
      </c>
      <c r="H23" s="30">
        <v>667</v>
      </c>
      <c r="I23" s="14">
        <v>74.53</v>
      </c>
      <c r="J23" s="22">
        <f t="shared" si="0"/>
        <v>86976.51</v>
      </c>
      <c r="K23" s="12">
        <f t="shared" si="1"/>
        <v>104371.81199999999</v>
      </c>
    </row>
    <row r="24" spans="2:11" ht="15.75">
      <c r="B24" s="20">
        <v>17</v>
      </c>
      <c r="C24" s="21" t="s">
        <v>11</v>
      </c>
      <c r="D24" s="20" t="s">
        <v>12</v>
      </c>
      <c r="E24" s="16" t="s">
        <v>31</v>
      </c>
      <c r="F24" s="20" t="s">
        <v>14</v>
      </c>
      <c r="G24" s="20">
        <v>500</v>
      </c>
      <c r="H24" s="30">
        <v>1333</v>
      </c>
      <c r="I24" s="19">
        <v>77.42</v>
      </c>
      <c r="J24" s="22">
        <f t="shared" si="0"/>
        <v>141910.86000000002</v>
      </c>
      <c r="K24" s="12">
        <f t="shared" si="1"/>
        <v>170293.03200000001</v>
      </c>
    </row>
    <row r="25" spans="2:11" ht="15.75">
      <c r="B25" s="20">
        <v>18</v>
      </c>
      <c r="C25" s="21" t="s">
        <v>11</v>
      </c>
      <c r="D25" s="20" t="s">
        <v>12</v>
      </c>
      <c r="E25" s="16" t="s">
        <v>32</v>
      </c>
      <c r="F25" s="20" t="s">
        <v>14</v>
      </c>
      <c r="G25" s="20">
        <v>400</v>
      </c>
      <c r="H25" s="30">
        <v>467</v>
      </c>
      <c r="I25" s="19">
        <v>77.42</v>
      </c>
      <c r="J25" s="22">
        <f t="shared" si="0"/>
        <v>67123.14</v>
      </c>
      <c r="K25" s="12">
        <f t="shared" si="1"/>
        <v>80547.767999999996</v>
      </c>
    </row>
    <row r="26" spans="2:11" ht="15.75">
      <c r="B26" s="20">
        <v>19</v>
      </c>
      <c r="C26" s="21" t="s">
        <v>11</v>
      </c>
      <c r="D26" s="20" t="s">
        <v>12</v>
      </c>
      <c r="E26" s="16" t="s">
        <v>33</v>
      </c>
      <c r="F26" s="20" t="s">
        <v>14</v>
      </c>
      <c r="G26" s="20">
        <v>300</v>
      </c>
      <c r="H26" s="30">
        <v>3000</v>
      </c>
      <c r="I26" s="19">
        <v>75.459999999999994</v>
      </c>
      <c r="J26" s="22">
        <f t="shared" si="0"/>
        <v>249017.99999999997</v>
      </c>
      <c r="K26" s="12">
        <f t="shared" si="1"/>
        <v>298821.59999999998</v>
      </c>
    </row>
    <row r="27" spans="2:11" ht="15.75">
      <c r="B27" s="20">
        <v>20</v>
      </c>
      <c r="C27" s="21" t="s">
        <v>11</v>
      </c>
      <c r="D27" s="20" t="s">
        <v>12</v>
      </c>
      <c r="E27" s="16" t="s">
        <v>34</v>
      </c>
      <c r="F27" s="20" t="s">
        <v>14</v>
      </c>
      <c r="G27" s="20">
        <v>100</v>
      </c>
      <c r="H27" s="30">
        <v>317</v>
      </c>
      <c r="I27" s="19">
        <v>76.44</v>
      </c>
      <c r="J27" s="22">
        <f t="shared" si="0"/>
        <v>31875.48</v>
      </c>
      <c r="K27" s="12">
        <f t="shared" si="1"/>
        <v>38250.576000000001</v>
      </c>
    </row>
    <row r="28" spans="2:11" ht="15.75">
      <c r="B28" s="20">
        <v>21</v>
      </c>
      <c r="C28" s="21" t="s">
        <v>11</v>
      </c>
      <c r="D28" s="20" t="s">
        <v>12</v>
      </c>
      <c r="E28" s="16" t="s">
        <v>35</v>
      </c>
      <c r="F28" s="20" t="s">
        <v>14</v>
      </c>
      <c r="G28" s="20">
        <v>1500</v>
      </c>
      <c r="H28" s="30">
        <v>33</v>
      </c>
      <c r="I28" s="19">
        <v>76.44</v>
      </c>
      <c r="J28" s="22">
        <f t="shared" si="0"/>
        <v>117182.51999999999</v>
      </c>
      <c r="K28" s="12">
        <f t="shared" si="1"/>
        <v>140619.02399999998</v>
      </c>
    </row>
    <row r="29" spans="2:11" ht="15.75">
      <c r="B29" s="20">
        <v>22</v>
      </c>
      <c r="C29" s="21" t="s">
        <v>11</v>
      </c>
      <c r="D29" s="20" t="s">
        <v>12</v>
      </c>
      <c r="E29" s="16" t="s">
        <v>36</v>
      </c>
      <c r="F29" s="20" t="s">
        <v>14</v>
      </c>
      <c r="G29" s="24">
        <v>100</v>
      </c>
      <c r="H29" s="30">
        <v>100</v>
      </c>
      <c r="I29" s="19">
        <v>78</v>
      </c>
      <c r="J29" s="22">
        <f t="shared" si="0"/>
        <v>15600</v>
      </c>
      <c r="K29" s="12">
        <f t="shared" si="1"/>
        <v>18720</v>
      </c>
    </row>
    <row r="30" spans="2:11" ht="15.75">
      <c r="B30" s="20">
        <v>23</v>
      </c>
      <c r="C30" s="21" t="s">
        <v>11</v>
      </c>
      <c r="D30" s="20" t="s">
        <v>12</v>
      </c>
      <c r="E30" s="16" t="s">
        <v>37</v>
      </c>
      <c r="F30" s="20" t="s">
        <v>14</v>
      </c>
      <c r="G30" s="24">
        <v>100</v>
      </c>
      <c r="H30" s="30">
        <v>900</v>
      </c>
      <c r="I30" s="19">
        <v>59.71</v>
      </c>
      <c r="J30" s="22">
        <f t="shared" si="0"/>
        <v>59710</v>
      </c>
      <c r="K30" s="12">
        <f t="shared" si="1"/>
        <v>71652</v>
      </c>
    </row>
    <row r="31" spans="2:11" ht="15.75">
      <c r="B31" s="20">
        <v>24</v>
      </c>
      <c r="C31" s="21" t="s">
        <v>11</v>
      </c>
      <c r="D31" s="20" t="s">
        <v>12</v>
      </c>
      <c r="E31" s="16" t="s">
        <v>38</v>
      </c>
      <c r="F31" s="20" t="s">
        <v>14</v>
      </c>
      <c r="G31" s="20">
        <v>200</v>
      </c>
      <c r="H31" s="30">
        <v>733</v>
      </c>
      <c r="I31" s="19">
        <v>58.19</v>
      </c>
      <c r="J31" s="22">
        <f t="shared" si="0"/>
        <v>54291.27</v>
      </c>
      <c r="K31" s="12">
        <f t="shared" si="1"/>
        <v>65149.52399999999</v>
      </c>
    </row>
    <row r="32" spans="2:11" ht="15.75">
      <c r="B32" s="20">
        <v>25</v>
      </c>
      <c r="C32" s="21" t="s">
        <v>11</v>
      </c>
      <c r="D32" s="20" t="s">
        <v>12</v>
      </c>
      <c r="E32" s="16" t="s">
        <v>39</v>
      </c>
      <c r="F32" s="20" t="s">
        <v>14</v>
      </c>
      <c r="G32" s="20">
        <v>100</v>
      </c>
      <c r="H32" s="30">
        <v>50</v>
      </c>
      <c r="I32" s="19">
        <v>58.19</v>
      </c>
      <c r="J32" s="22">
        <f t="shared" si="0"/>
        <v>8728.5</v>
      </c>
      <c r="K32" s="12">
        <f t="shared" si="1"/>
        <v>10474.199999999999</v>
      </c>
    </row>
    <row r="33" spans="2:11" ht="15.75">
      <c r="B33" s="20">
        <v>26</v>
      </c>
      <c r="C33" s="21" t="s">
        <v>11</v>
      </c>
      <c r="D33" s="20" t="s">
        <v>12</v>
      </c>
      <c r="E33" s="16" t="s">
        <v>40</v>
      </c>
      <c r="F33" s="20" t="s">
        <v>14</v>
      </c>
      <c r="G33" s="20">
        <v>500</v>
      </c>
      <c r="H33" s="30">
        <v>467</v>
      </c>
      <c r="I33" s="19">
        <v>58.19</v>
      </c>
      <c r="J33" s="22">
        <f t="shared" si="0"/>
        <v>56269.729999999996</v>
      </c>
      <c r="K33" s="12">
        <f t="shared" si="1"/>
        <v>67523.675999999992</v>
      </c>
    </row>
    <row r="34" spans="2:11" ht="15.75">
      <c r="B34" s="20">
        <v>27</v>
      </c>
      <c r="C34" s="21" t="s">
        <v>11</v>
      </c>
      <c r="D34" s="20" t="s">
        <v>12</v>
      </c>
      <c r="E34" s="16" t="s">
        <v>41</v>
      </c>
      <c r="F34" s="20" t="s">
        <v>14</v>
      </c>
      <c r="G34" s="20">
        <v>0</v>
      </c>
      <c r="H34" s="30">
        <v>2333</v>
      </c>
      <c r="I34" s="19">
        <v>58.19</v>
      </c>
      <c r="J34" s="22">
        <f t="shared" si="0"/>
        <v>135757.26999999999</v>
      </c>
      <c r="K34" s="12">
        <f t="shared" si="1"/>
        <v>162908.72399999999</v>
      </c>
    </row>
    <row r="35" spans="2:11" ht="15.75">
      <c r="B35" s="20">
        <v>28</v>
      </c>
      <c r="C35" s="21" t="s">
        <v>11</v>
      </c>
      <c r="D35" s="20" t="s">
        <v>12</v>
      </c>
      <c r="E35" s="16" t="s">
        <v>42</v>
      </c>
      <c r="F35" s="20" t="s">
        <v>14</v>
      </c>
      <c r="G35" s="20">
        <v>0</v>
      </c>
      <c r="H35" s="30">
        <v>967</v>
      </c>
      <c r="I35" s="19">
        <v>58.19</v>
      </c>
      <c r="J35" s="22">
        <f t="shared" si="0"/>
        <v>56269.729999999996</v>
      </c>
      <c r="K35" s="12">
        <f t="shared" si="1"/>
        <v>67523.675999999992</v>
      </c>
    </row>
    <row r="36" spans="2:11" ht="15.75">
      <c r="B36" s="20">
        <v>29</v>
      </c>
      <c r="C36" s="21" t="s">
        <v>11</v>
      </c>
      <c r="D36" s="20" t="s">
        <v>12</v>
      </c>
      <c r="E36" s="16" t="s">
        <v>43</v>
      </c>
      <c r="F36" s="20" t="s">
        <v>14</v>
      </c>
      <c r="G36" s="24">
        <v>300</v>
      </c>
      <c r="H36" s="30">
        <v>200</v>
      </c>
      <c r="I36" s="19">
        <v>58.19</v>
      </c>
      <c r="J36" s="22">
        <f t="shared" si="0"/>
        <v>29095</v>
      </c>
      <c r="K36" s="12">
        <f t="shared" si="1"/>
        <v>34914</v>
      </c>
    </row>
    <row r="37" spans="2:11" ht="15.75">
      <c r="B37" s="20">
        <v>30</v>
      </c>
      <c r="C37" s="21" t="s">
        <v>11</v>
      </c>
      <c r="D37" s="20" t="s">
        <v>12</v>
      </c>
      <c r="E37" s="16" t="s">
        <v>44</v>
      </c>
      <c r="F37" s="20" t="s">
        <v>14</v>
      </c>
      <c r="G37" s="20">
        <v>0</v>
      </c>
      <c r="H37" s="30">
        <v>467</v>
      </c>
      <c r="I37" s="19">
        <v>66.180000000000007</v>
      </c>
      <c r="J37" s="22">
        <f t="shared" si="0"/>
        <v>30906.060000000005</v>
      </c>
      <c r="K37" s="12">
        <f t="shared" si="1"/>
        <v>37087.272000000004</v>
      </c>
    </row>
    <row r="38" spans="2:11" ht="15.75">
      <c r="B38" s="20">
        <v>31</v>
      </c>
      <c r="C38" s="21" t="s">
        <v>11</v>
      </c>
      <c r="D38" s="20" t="s">
        <v>12</v>
      </c>
      <c r="E38" s="16" t="s">
        <v>45</v>
      </c>
      <c r="F38" s="20" t="s">
        <v>14</v>
      </c>
      <c r="G38" s="20">
        <v>6000</v>
      </c>
      <c r="H38" s="30">
        <v>13333</v>
      </c>
      <c r="I38" s="19">
        <v>66.180000000000007</v>
      </c>
      <c r="J38" s="22">
        <f t="shared" si="0"/>
        <v>1279457.9400000002</v>
      </c>
      <c r="K38" s="12">
        <f t="shared" si="1"/>
        <v>1535349.5280000002</v>
      </c>
    </row>
    <row r="39" spans="2:11" ht="15.75">
      <c r="B39" s="20">
        <v>32</v>
      </c>
      <c r="C39" s="21" t="s">
        <v>11</v>
      </c>
      <c r="D39" s="20" t="s">
        <v>12</v>
      </c>
      <c r="E39" s="16" t="s">
        <v>46</v>
      </c>
      <c r="F39" s="20" t="s">
        <v>14</v>
      </c>
      <c r="G39" s="20">
        <v>0</v>
      </c>
      <c r="H39" s="30">
        <v>33</v>
      </c>
      <c r="I39" s="19">
        <v>66.180000000000007</v>
      </c>
      <c r="J39" s="22">
        <f t="shared" si="0"/>
        <v>2183.94</v>
      </c>
      <c r="K39" s="12">
        <f t="shared" si="1"/>
        <v>2620.7280000000001</v>
      </c>
    </row>
    <row r="40" spans="2:11" ht="15.75">
      <c r="B40" s="20">
        <v>33</v>
      </c>
      <c r="C40" s="21" t="s">
        <v>11</v>
      </c>
      <c r="D40" s="20" t="s">
        <v>12</v>
      </c>
      <c r="E40" s="16" t="s">
        <v>47</v>
      </c>
      <c r="F40" s="20" t="s">
        <v>14</v>
      </c>
      <c r="G40" s="20">
        <v>500</v>
      </c>
      <c r="H40" s="30">
        <v>233</v>
      </c>
      <c r="I40" s="19">
        <v>66.180000000000007</v>
      </c>
      <c r="J40" s="22">
        <f t="shared" si="0"/>
        <v>48509.94</v>
      </c>
      <c r="K40" s="12">
        <f t="shared" si="1"/>
        <v>58211.928</v>
      </c>
    </row>
    <row r="41" spans="2:11" ht="15.75">
      <c r="B41" s="20">
        <v>34</v>
      </c>
      <c r="C41" s="21" t="s">
        <v>11</v>
      </c>
      <c r="D41" s="20" t="s">
        <v>12</v>
      </c>
      <c r="E41" s="16" t="s">
        <v>48</v>
      </c>
      <c r="F41" s="20" t="s">
        <v>14</v>
      </c>
      <c r="G41" s="20">
        <v>0</v>
      </c>
      <c r="H41" s="30">
        <v>2667</v>
      </c>
      <c r="I41" s="19">
        <v>78.11</v>
      </c>
      <c r="J41" s="22">
        <f t="shared" si="0"/>
        <v>208319.37</v>
      </c>
      <c r="K41" s="12">
        <f t="shared" si="1"/>
        <v>249983.24399999998</v>
      </c>
    </row>
    <row r="42" spans="2:11" ht="15.75">
      <c r="B42" s="20">
        <v>35</v>
      </c>
      <c r="C42" s="21" t="s">
        <v>11</v>
      </c>
      <c r="D42" s="20" t="s">
        <v>12</v>
      </c>
      <c r="E42" s="16" t="s">
        <v>49</v>
      </c>
      <c r="F42" s="20" t="s">
        <v>14</v>
      </c>
      <c r="G42" s="20">
        <v>3200</v>
      </c>
      <c r="H42" s="30">
        <v>8833</v>
      </c>
      <c r="I42" s="19">
        <v>78.75</v>
      </c>
      <c r="J42" s="22">
        <f t="shared" si="0"/>
        <v>947598.75</v>
      </c>
      <c r="K42" s="12">
        <f t="shared" si="1"/>
        <v>1137118.5</v>
      </c>
    </row>
    <row r="43" spans="2:11" ht="15.75">
      <c r="B43" s="20">
        <v>36</v>
      </c>
      <c r="C43" s="21" t="s">
        <v>11</v>
      </c>
      <c r="D43" s="20" t="s">
        <v>12</v>
      </c>
      <c r="E43" s="16" t="s">
        <v>50</v>
      </c>
      <c r="F43" s="20" t="s">
        <v>14</v>
      </c>
      <c r="G43" s="20">
        <v>0</v>
      </c>
      <c r="H43" s="30">
        <v>1000</v>
      </c>
      <c r="I43" s="19">
        <v>76.64</v>
      </c>
      <c r="J43" s="22">
        <f t="shared" si="0"/>
        <v>76640</v>
      </c>
      <c r="K43" s="12">
        <f t="shared" si="1"/>
        <v>91968</v>
      </c>
    </row>
    <row r="44" spans="2:11" ht="15.75">
      <c r="B44" s="20">
        <v>37</v>
      </c>
      <c r="C44" s="21" t="s">
        <v>11</v>
      </c>
      <c r="D44" s="20" t="s">
        <v>12</v>
      </c>
      <c r="E44" s="16" t="s">
        <v>51</v>
      </c>
      <c r="F44" s="20" t="s">
        <v>14</v>
      </c>
      <c r="G44" s="20">
        <v>200</v>
      </c>
      <c r="H44" s="30">
        <v>93</v>
      </c>
      <c r="I44" s="12">
        <v>100.88</v>
      </c>
      <c r="J44" s="22">
        <f t="shared" si="0"/>
        <v>29557.84</v>
      </c>
      <c r="K44" s="12">
        <f t="shared" si="1"/>
        <v>35469.407999999996</v>
      </c>
    </row>
    <row r="45" spans="2:11" ht="15.75">
      <c r="B45" s="20">
        <v>38</v>
      </c>
      <c r="C45" s="21" t="s">
        <v>11</v>
      </c>
      <c r="D45" s="20" t="s">
        <v>12</v>
      </c>
      <c r="E45" s="16" t="s">
        <v>52</v>
      </c>
      <c r="F45" s="20" t="s">
        <v>14</v>
      </c>
      <c r="G45" s="20">
        <v>0</v>
      </c>
      <c r="H45" s="30">
        <v>333</v>
      </c>
      <c r="I45" s="19">
        <v>96.04</v>
      </c>
      <c r="J45" s="22">
        <f t="shared" si="0"/>
        <v>31981.320000000003</v>
      </c>
      <c r="K45" s="12">
        <f t="shared" si="1"/>
        <v>38377.584000000003</v>
      </c>
    </row>
    <row r="46" spans="2:11" ht="15.75">
      <c r="B46" s="20">
        <v>39</v>
      </c>
      <c r="C46" s="21" t="s">
        <v>11</v>
      </c>
      <c r="D46" s="20" t="s">
        <v>12</v>
      </c>
      <c r="E46" s="16" t="s">
        <v>53</v>
      </c>
      <c r="F46" s="20" t="s">
        <v>14</v>
      </c>
      <c r="G46" s="20">
        <v>100</v>
      </c>
      <c r="H46" s="30">
        <v>333</v>
      </c>
      <c r="I46" s="12">
        <v>100.88</v>
      </c>
      <c r="J46" s="22">
        <f t="shared" si="0"/>
        <v>43681.04</v>
      </c>
      <c r="K46" s="12">
        <f t="shared" si="1"/>
        <v>52417.248</v>
      </c>
    </row>
    <row r="47" spans="2:11" ht="15.75">
      <c r="B47" s="20">
        <v>40</v>
      </c>
      <c r="C47" s="21" t="s">
        <v>11</v>
      </c>
      <c r="D47" s="20" t="s">
        <v>12</v>
      </c>
      <c r="E47" s="16" t="s">
        <v>54</v>
      </c>
      <c r="F47" s="20" t="s">
        <v>14</v>
      </c>
      <c r="G47" s="20">
        <v>100</v>
      </c>
      <c r="H47" s="30">
        <v>300</v>
      </c>
      <c r="I47" s="12">
        <v>100.88</v>
      </c>
      <c r="J47" s="22">
        <f t="shared" si="0"/>
        <v>40352</v>
      </c>
      <c r="K47" s="12">
        <f t="shared" si="1"/>
        <v>48422.400000000001</v>
      </c>
    </row>
    <row r="48" spans="2:11" ht="15.75">
      <c r="B48" s="20">
        <v>41</v>
      </c>
      <c r="C48" s="21" t="s">
        <v>11</v>
      </c>
      <c r="D48" s="20" t="s">
        <v>12</v>
      </c>
      <c r="E48" s="16" t="s">
        <v>55</v>
      </c>
      <c r="F48" s="20" t="s">
        <v>14</v>
      </c>
      <c r="G48" s="20">
        <v>300</v>
      </c>
      <c r="H48" s="30">
        <v>40</v>
      </c>
      <c r="I48" s="12">
        <v>85.88</v>
      </c>
      <c r="J48" s="22">
        <f t="shared" si="0"/>
        <v>29199.199999999997</v>
      </c>
      <c r="K48" s="12">
        <f t="shared" si="1"/>
        <v>35039.039999999994</v>
      </c>
    </row>
    <row r="49" spans="2:11" ht="15.75">
      <c r="B49" s="20">
        <v>42</v>
      </c>
      <c r="C49" s="21" t="s">
        <v>11</v>
      </c>
      <c r="D49" s="20" t="s">
        <v>12</v>
      </c>
      <c r="E49" s="16" t="s">
        <v>56</v>
      </c>
      <c r="F49" s="20" t="s">
        <v>14</v>
      </c>
      <c r="G49" s="20">
        <v>230</v>
      </c>
      <c r="H49" s="30">
        <v>367</v>
      </c>
      <c r="I49" s="19">
        <v>88.61</v>
      </c>
      <c r="J49" s="22">
        <f t="shared" si="0"/>
        <v>52900.17</v>
      </c>
      <c r="K49" s="12">
        <f t="shared" si="1"/>
        <v>63480.203999999998</v>
      </c>
    </row>
    <row r="50" spans="2:11" ht="15.75">
      <c r="B50" s="20">
        <v>43</v>
      </c>
      <c r="C50" s="21" t="s">
        <v>11</v>
      </c>
      <c r="D50" s="20" t="s">
        <v>12</v>
      </c>
      <c r="E50" s="16" t="s">
        <v>57</v>
      </c>
      <c r="F50" s="20" t="s">
        <v>14</v>
      </c>
      <c r="G50" s="20">
        <v>350</v>
      </c>
      <c r="H50" s="30">
        <v>700</v>
      </c>
      <c r="I50" s="19">
        <v>84.18</v>
      </c>
      <c r="J50" s="22">
        <f t="shared" si="0"/>
        <v>88389</v>
      </c>
      <c r="K50" s="12">
        <f t="shared" si="1"/>
        <v>106066.8</v>
      </c>
    </row>
    <row r="51" spans="2:11" ht="15.75">
      <c r="B51" s="20">
        <v>44</v>
      </c>
      <c r="C51" s="21" t="s">
        <v>11</v>
      </c>
      <c r="D51" s="20" t="s">
        <v>12</v>
      </c>
      <c r="E51" s="16" t="s">
        <v>58</v>
      </c>
      <c r="F51" s="20" t="s">
        <v>14</v>
      </c>
      <c r="G51" s="20">
        <v>500</v>
      </c>
      <c r="H51" s="30">
        <v>900</v>
      </c>
      <c r="I51" s="19">
        <v>84.18</v>
      </c>
      <c r="J51" s="22">
        <f t="shared" si="0"/>
        <v>117852.00000000001</v>
      </c>
      <c r="K51" s="12">
        <f t="shared" si="1"/>
        <v>141422.40000000002</v>
      </c>
    </row>
    <row r="52" spans="2:11" ht="15.75">
      <c r="B52" s="20">
        <v>45</v>
      </c>
      <c r="C52" s="21" t="s">
        <v>11</v>
      </c>
      <c r="D52" s="20" t="s">
        <v>12</v>
      </c>
      <c r="E52" s="16" t="s">
        <v>59</v>
      </c>
      <c r="F52" s="20" t="s">
        <v>14</v>
      </c>
      <c r="G52" s="20">
        <v>200</v>
      </c>
      <c r="H52" s="30">
        <v>1000</v>
      </c>
      <c r="I52" s="19">
        <v>80.39</v>
      </c>
      <c r="J52" s="22">
        <f t="shared" si="0"/>
        <v>96468</v>
      </c>
      <c r="K52" s="12">
        <f t="shared" si="1"/>
        <v>115761.59999999999</v>
      </c>
    </row>
    <row r="53" spans="2:11" ht="15.75">
      <c r="B53" s="20">
        <v>46</v>
      </c>
      <c r="C53" s="21" t="s">
        <v>11</v>
      </c>
      <c r="D53" s="20" t="s">
        <v>12</v>
      </c>
      <c r="E53" s="16" t="s">
        <v>60</v>
      </c>
      <c r="F53" s="20" t="s">
        <v>14</v>
      </c>
      <c r="G53" s="20">
        <v>300</v>
      </c>
      <c r="H53" s="30">
        <v>367</v>
      </c>
      <c r="I53" s="19">
        <v>80.39</v>
      </c>
      <c r="J53" s="22">
        <f t="shared" si="0"/>
        <v>53620.13</v>
      </c>
      <c r="K53" s="12">
        <f t="shared" si="1"/>
        <v>64344.155999999995</v>
      </c>
    </row>
    <row r="54" spans="2:11" ht="15.75">
      <c r="B54" s="20">
        <v>47</v>
      </c>
      <c r="C54" s="21" t="s">
        <v>11</v>
      </c>
      <c r="D54" s="20" t="s">
        <v>12</v>
      </c>
      <c r="E54" s="16" t="s">
        <v>61</v>
      </c>
      <c r="F54" s="20" t="s">
        <v>14</v>
      </c>
      <c r="G54" s="20">
        <v>100</v>
      </c>
      <c r="H54" s="30">
        <v>117</v>
      </c>
      <c r="I54" s="19">
        <v>80.39</v>
      </c>
      <c r="J54" s="22">
        <f t="shared" si="0"/>
        <v>17444.63</v>
      </c>
      <c r="K54" s="12">
        <f t="shared" si="1"/>
        <v>20933.556</v>
      </c>
    </row>
    <row r="55" spans="2:11" ht="15.75">
      <c r="B55" s="20">
        <v>48</v>
      </c>
      <c r="C55" s="21" t="s">
        <v>11</v>
      </c>
      <c r="D55" s="20" t="s">
        <v>12</v>
      </c>
      <c r="E55" s="16" t="s">
        <v>62</v>
      </c>
      <c r="F55" s="20" t="s">
        <v>14</v>
      </c>
      <c r="G55" s="20">
        <v>100</v>
      </c>
      <c r="H55" s="30">
        <v>67</v>
      </c>
      <c r="I55" s="19">
        <v>80.39</v>
      </c>
      <c r="J55" s="22">
        <f t="shared" si="0"/>
        <v>13425.13</v>
      </c>
      <c r="K55" s="12">
        <f t="shared" si="1"/>
        <v>16110.155999999999</v>
      </c>
    </row>
    <row r="56" spans="2:11" ht="15.75">
      <c r="B56" s="20">
        <v>49</v>
      </c>
      <c r="C56" s="21" t="s">
        <v>11</v>
      </c>
      <c r="D56" s="20" t="s">
        <v>12</v>
      </c>
      <c r="E56" s="16" t="s">
        <v>63</v>
      </c>
      <c r="F56" s="20" t="s">
        <v>14</v>
      </c>
      <c r="G56" s="20">
        <v>300</v>
      </c>
      <c r="H56" s="31">
        <v>0</v>
      </c>
      <c r="I56" s="26">
        <v>68.14</v>
      </c>
      <c r="J56" s="22">
        <f t="shared" si="0"/>
        <v>20442</v>
      </c>
      <c r="K56" s="12">
        <f t="shared" si="1"/>
        <v>24530.399999999998</v>
      </c>
    </row>
    <row r="57" spans="2:11" ht="15.75">
      <c r="B57" s="20">
        <v>50</v>
      </c>
      <c r="C57" s="21" t="s">
        <v>11</v>
      </c>
      <c r="D57" s="20" t="s">
        <v>12</v>
      </c>
      <c r="E57" s="16" t="s">
        <v>64</v>
      </c>
      <c r="F57" s="20" t="s">
        <v>14</v>
      </c>
      <c r="G57" s="20">
        <v>300</v>
      </c>
      <c r="H57" s="31">
        <v>0</v>
      </c>
      <c r="I57" s="26">
        <v>65.430000000000007</v>
      </c>
      <c r="J57" s="22">
        <f t="shared" si="0"/>
        <v>19629.000000000004</v>
      </c>
      <c r="K57" s="12">
        <f t="shared" si="1"/>
        <v>23554.800000000003</v>
      </c>
    </row>
    <row r="58" spans="2:11" ht="15.75">
      <c r="B58" s="20">
        <v>51</v>
      </c>
      <c r="C58" s="21" t="s">
        <v>11</v>
      </c>
      <c r="D58" s="20" t="s">
        <v>12</v>
      </c>
      <c r="E58" s="16" t="s">
        <v>65</v>
      </c>
      <c r="F58" s="20" t="s">
        <v>14</v>
      </c>
      <c r="G58" s="20">
        <v>500</v>
      </c>
      <c r="H58" s="31">
        <v>0</v>
      </c>
      <c r="I58" s="27">
        <v>63.94</v>
      </c>
      <c r="J58" s="22">
        <f t="shared" si="0"/>
        <v>31970</v>
      </c>
      <c r="K58" s="12">
        <f t="shared" si="1"/>
        <v>38364</v>
      </c>
    </row>
    <row r="59" spans="2:11" ht="15.75">
      <c r="B59" s="20">
        <v>52</v>
      </c>
      <c r="C59" s="21" t="s">
        <v>11</v>
      </c>
      <c r="D59" s="20" t="s">
        <v>12</v>
      </c>
      <c r="E59" s="16" t="s">
        <v>66</v>
      </c>
      <c r="F59" s="20" t="s">
        <v>14</v>
      </c>
      <c r="G59" s="20">
        <v>300</v>
      </c>
      <c r="H59" s="31">
        <v>0</v>
      </c>
      <c r="I59" s="26">
        <v>76.44</v>
      </c>
      <c r="J59" s="22">
        <f t="shared" si="0"/>
        <v>22932</v>
      </c>
      <c r="K59" s="12">
        <f t="shared" si="1"/>
        <v>27518.399999999998</v>
      </c>
    </row>
    <row r="60" spans="2:11" ht="15.75">
      <c r="B60" s="20">
        <v>53</v>
      </c>
      <c r="C60" s="21" t="s">
        <v>11</v>
      </c>
      <c r="D60" s="20" t="s">
        <v>12</v>
      </c>
      <c r="E60" s="16" t="s">
        <v>67</v>
      </c>
      <c r="F60" s="20" t="s">
        <v>14</v>
      </c>
      <c r="G60" s="20">
        <v>100</v>
      </c>
      <c r="H60" s="31">
        <v>0</v>
      </c>
      <c r="I60" s="26">
        <v>59.98</v>
      </c>
      <c r="J60" s="22">
        <f t="shared" si="0"/>
        <v>5998</v>
      </c>
      <c r="K60" s="12">
        <f t="shared" si="1"/>
        <v>7197.5999999999995</v>
      </c>
    </row>
    <row r="61" spans="2:11" ht="15.75">
      <c r="B61" s="20">
        <v>54</v>
      </c>
      <c r="C61" s="21" t="s">
        <v>11</v>
      </c>
      <c r="D61" s="20" t="s">
        <v>12</v>
      </c>
      <c r="E61" s="16" t="s">
        <v>68</v>
      </c>
      <c r="F61" s="20" t="s">
        <v>14</v>
      </c>
      <c r="G61" s="20">
        <v>1500</v>
      </c>
      <c r="H61" s="31">
        <v>0</v>
      </c>
      <c r="I61" s="26">
        <v>59.98</v>
      </c>
      <c r="J61" s="22">
        <f t="shared" si="0"/>
        <v>89970</v>
      </c>
      <c r="K61" s="12">
        <f t="shared" si="1"/>
        <v>107964</v>
      </c>
    </row>
    <row r="62" spans="2:11" ht="15.75">
      <c r="B62" s="20">
        <v>55</v>
      </c>
      <c r="C62" s="21" t="s">
        <v>11</v>
      </c>
      <c r="D62" s="20" t="s">
        <v>12</v>
      </c>
      <c r="E62" s="16" t="s">
        <v>69</v>
      </c>
      <c r="F62" s="20" t="s">
        <v>14</v>
      </c>
      <c r="G62" s="20">
        <v>1000</v>
      </c>
      <c r="H62" s="31">
        <v>0</v>
      </c>
      <c r="I62" s="26">
        <v>70.02</v>
      </c>
      <c r="J62" s="22">
        <f t="shared" si="0"/>
        <v>70020</v>
      </c>
      <c r="K62" s="12">
        <f t="shared" si="1"/>
        <v>84024</v>
      </c>
    </row>
    <row r="63" spans="2:11" ht="15.75">
      <c r="B63" s="20">
        <v>56</v>
      </c>
      <c r="C63" s="21" t="s">
        <v>11</v>
      </c>
      <c r="D63" s="20" t="s">
        <v>12</v>
      </c>
      <c r="E63" s="16" t="s">
        <v>70</v>
      </c>
      <c r="F63" s="20" t="s">
        <v>14</v>
      </c>
      <c r="G63" s="20">
        <v>100</v>
      </c>
      <c r="H63" s="31">
        <v>0</v>
      </c>
      <c r="I63" s="26">
        <v>83.87</v>
      </c>
      <c r="J63" s="22">
        <f t="shared" si="0"/>
        <v>8387</v>
      </c>
      <c r="K63" s="12">
        <f t="shared" si="1"/>
        <v>10064.4</v>
      </c>
    </row>
    <row r="64" spans="2:11" ht="15.75">
      <c r="B64" s="20">
        <v>57</v>
      </c>
      <c r="C64" s="21" t="s">
        <v>11</v>
      </c>
      <c r="D64" s="20" t="s">
        <v>12</v>
      </c>
      <c r="E64" s="16" t="s">
        <v>71</v>
      </c>
      <c r="F64" s="20" t="s">
        <v>14</v>
      </c>
      <c r="G64" s="20">
        <v>150</v>
      </c>
      <c r="H64" s="31">
        <v>0</v>
      </c>
      <c r="I64" s="26">
        <v>80.08</v>
      </c>
      <c r="J64" s="22">
        <f t="shared" si="0"/>
        <v>12012</v>
      </c>
      <c r="K64" s="12">
        <f t="shared" si="1"/>
        <v>14414.4</v>
      </c>
    </row>
    <row r="65" spans="2:11" ht="15.75">
      <c r="B65" s="20">
        <v>58</v>
      </c>
      <c r="C65" s="21" t="s">
        <v>11</v>
      </c>
      <c r="D65" s="20" t="s">
        <v>12</v>
      </c>
      <c r="E65" s="16" t="s">
        <v>72</v>
      </c>
      <c r="F65" s="20" t="s">
        <v>14</v>
      </c>
      <c r="G65" s="20">
        <v>100</v>
      </c>
      <c r="H65" s="31">
        <v>0</v>
      </c>
      <c r="I65" s="26">
        <v>81.680000000000007</v>
      </c>
      <c r="J65" s="22">
        <f t="shared" si="0"/>
        <v>8168.0000000000009</v>
      </c>
      <c r="K65" s="12">
        <f t="shared" si="1"/>
        <v>9801.6</v>
      </c>
    </row>
    <row r="66" spans="2:11" ht="15.75">
      <c r="B66" s="20">
        <v>59</v>
      </c>
      <c r="C66" s="21" t="s">
        <v>11</v>
      </c>
      <c r="D66" s="20" t="s">
        <v>12</v>
      </c>
      <c r="E66" s="16" t="s">
        <v>73</v>
      </c>
      <c r="F66" s="20" t="s">
        <v>14</v>
      </c>
      <c r="G66" s="20">
        <v>100</v>
      </c>
      <c r="H66" s="31">
        <v>0</v>
      </c>
      <c r="I66" s="26">
        <v>44.1</v>
      </c>
      <c r="J66" s="22">
        <f t="shared" si="0"/>
        <v>4410</v>
      </c>
      <c r="K66" s="12">
        <f t="shared" si="1"/>
        <v>5292</v>
      </c>
    </row>
    <row r="67" spans="2:11" ht="15.75">
      <c r="B67" s="20">
        <v>60</v>
      </c>
      <c r="C67" s="21" t="s">
        <v>11</v>
      </c>
      <c r="D67" s="20" t="s">
        <v>12</v>
      </c>
      <c r="E67" s="16" t="s">
        <v>74</v>
      </c>
      <c r="F67" s="20" t="s">
        <v>14</v>
      </c>
      <c r="G67" s="20">
        <v>180</v>
      </c>
      <c r="H67" s="31">
        <v>0</v>
      </c>
      <c r="I67" s="26">
        <v>83.84</v>
      </c>
      <c r="J67" s="22">
        <f t="shared" si="0"/>
        <v>15091.2</v>
      </c>
      <c r="K67" s="12">
        <f t="shared" si="1"/>
        <v>18109.439999999999</v>
      </c>
    </row>
    <row r="68" spans="2:11" ht="15.75">
      <c r="B68" s="20">
        <v>61</v>
      </c>
      <c r="C68" s="21" t="s">
        <v>11</v>
      </c>
      <c r="D68" s="20" t="s">
        <v>12</v>
      </c>
      <c r="E68" s="16" t="s">
        <v>75</v>
      </c>
      <c r="F68" s="20" t="s">
        <v>14</v>
      </c>
      <c r="G68" s="20">
        <v>300</v>
      </c>
      <c r="H68" s="31">
        <v>0</v>
      </c>
      <c r="I68" s="26">
        <v>61.17</v>
      </c>
      <c r="J68" s="22">
        <f t="shared" si="0"/>
        <v>18351</v>
      </c>
      <c r="K68" s="12">
        <f t="shared" si="1"/>
        <v>22021.200000000001</v>
      </c>
    </row>
    <row r="69" spans="2:11" ht="15.75">
      <c r="B69" s="20">
        <v>62</v>
      </c>
      <c r="C69" s="21" t="s">
        <v>11</v>
      </c>
      <c r="D69" s="20" t="s">
        <v>12</v>
      </c>
      <c r="E69" s="16" t="s">
        <v>76</v>
      </c>
      <c r="F69" s="20" t="s">
        <v>14</v>
      </c>
      <c r="G69" s="20">
        <v>100</v>
      </c>
      <c r="H69" s="31">
        <v>0</v>
      </c>
      <c r="I69" s="26">
        <v>92.45</v>
      </c>
      <c r="J69" s="22">
        <f t="shared" si="0"/>
        <v>9245</v>
      </c>
      <c r="K69" s="12">
        <f t="shared" si="1"/>
        <v>11094</v>
      </c>
    </row>
    <row r="70" spans="2:11" ht="15.75">
      <c r="B70" s="20">
        <v>64</v>
      </c>
      <c r="C70" s="21" t="s">
        <v>11</v>
      </c>
      <c r="D70" s="20" t="s">
        <v>12</v>
      </c>
      <c r="E70" s="16" t="s">
        <v>77</v>
      </c>
      <c r="F70" s="20" t="s">
        <v>14</v>
      </c>
      <c r="G70" s="20">
        <v>500</v>
      </c>
      <c r="H70" s="31">
        <v>0</v>
      </c>
      <c r="I70" s="26">
        <v>100.88</v>
      </c>
      <c r="J70" s="22">
        <f t="shared" si="0"/>
        <v>50440</v>
      </c>
      <c r="K70" s="12">
        <f t="shared" si="1"/>
        <v>60528</v>
      </c>
    </row>
    <row r="71" spans="2:11" ht="31.5">
      <c r="B71" s="20">
        <v>65</v>
      </c>
      <c r="C71" s="21" t="s">
        <v>78</v>
      </c>
      <c r="D71" s="20" t="s">
        <v>79</v>
      </c>
      <c r="E71" s="20" t="s">
        <v>80</v>
      </c>
      <c r="F71" s="20" t="s">
        <v>14</v>
      </c>
      <c r="G71" s="20">
        <v>50</v>
      </c>
      <c r="H71" s="31">
        <v>0</v>
      </c>
      <c r="I71" s="26">
        <v>81.8</v>
      </c>
      <c r="J71" s="22">
        <f t="shared" si="0"/>
        <v>4090</v>
      </c>
      <c r="K71" s="12">
        <f t="shared" si="1"/>
        <v>4908</v>
      </c>
    </row>
    <row r="72" spans="2:11" ht="15.75">
      <c r="B72" s="20">
        <v>66</v>
      </c>
      <c r="C72" s="21" t="s">
        <v>11</v>
      </c>
      <c r="D72" s="20" t="s">
        <v>12</v>
      </c>
      <c r="E72" s="16" t="s">
        <v>81</v>
      </c>
      <c r="F72" s="20" t="s">
        <v>14</v>
      </c>
      <c r="G72" s="20">
        <v>200</v>
      </c>
      <c r="H72" s="31">
        <v>0</v>
      </c>
      <c r="I72" s="26">
        <v>69.08</v>
      </c>
      <c r="J72" s="22">
        <f t="shared" ref="J72:J101" si="2">(G72+H72)*I72</f>
        <v>13816</v>
      </c>
      <c r="K72" s="12">
        <f t="shared" ref="K72:K94" si="3">(G72+H72)*I72*1.2</f>
        <v>16579.2</v>
      </c>
    </row>
    <row r="73" spans="2:11" ht="15.75">
      <c r="B73" s="20">
        <v>67</v>
      </c>
      <c r="C73" s="21" t="s">
        <v>11</v>
      </c>
      <c r="D73" s="20" t="s">
        <v>12</v>
      </c>
      <c r="E73" s="16" t="s">
        <v>82</v>
      </c>
      <c r="F73" s="20" t="s">
        <v>14</v>
      </c>
      <c r="G73" s="20">
        <v>200</v>
      </c>
      <c r="H73" s="31">
        <v>0</v>
      </c>
      <c r="I73" s="26">
        <v>76.44</v>
      </c>
      <c r="J73" s="22">
        <f t="shared" si="2"/>
        <v>15288</v>
      </c>
      <c r="K73" s="12">
        <f t="shared" si="3"/>
        <v>18345.599999999999</v>
      </c>
    </row>
    <row r="74" spans="2:11" ht="15.75">
      <c r="B74" s="20">
        <v>68</v>
      </c>
      <c r="C74" s="21" t="s">
        <v>11</v>
      </c>
      <c r="D74" s="20" t="s">
        <v>12</v>
      </c>
      <c r="E74" s="16" t="s">
        <v>83</v>
      </c>
      <c r="F74" s="20" t="s">
        <v>14</v>
      </c>
      <c r="G74" s="20">
        <v>300</v>
      </c>
      <c r="H74" s="31">
        <v>0</v>
      </c>
      <c r="I74" s="26">
        <v>83.88</v>
      </c>
      <c r="J74" s="22">
        <f t="shared" si="2"/>
        <v>25164</v>
      </c>
      <c r="K74" s="12">
        <f t="shared" si="3"/>
        <v>30196.799999999999</v>
      </c>
    </row>
    <row r="75" spans="2:11" ht="15.75">
      <c r="B75" s="20">
        <v>69</v>
      </c>
      <c r="C75" s="21" t="s">
        <v>11</v>
      </c>
      <c r="D75" s="20" t="s">
        <v>12</v>
      </c>
      <c r="E75" s="16" t="s">
        <v>84</v>
      </c>
      <c r="F75" s="20" t="s">
        <v>14</v>
      </c>
      <c r="G75" s="20">
        <v>500</v>
      </c>
      <c r="H75" s="31">
        <v>0</v>
      </c>
      <c r="I75" s="26">
        <v>72.42</v>
      </c>
      <c r="J75" s="22">
        <f t="shared" si="2"/>
        <v>36210</v>
      </c>
      <c r="K75" s="12">
        <f t="shared" si="3"/>
        <v>43452</v>
      </c>
    </row>
    <row r="76" spans="2:11" ht="15.75">
      <c r="B76" s="20">
        <v>70</v>
      </c>
      <c r="C76" s="21" t="s">
        <v>11</v>
      </c>
      <c r="D76" s="20" t="s">
        <v>12</v>
      </c>
      <c r="E76" s="16" t="s">
        <v>85</v>
      </c>
      <c r="F76" s="20" t="s">
        <v>14</v>
      </c>
      <c r="G76" s="20">
        <v>300</v>
      </c>
      <c r="H76" s="31">
        <v>0</v>
      </c>
      <c r="I76" s="26">
        <v>65.58</v>
      </c>
      <c r="J76" s="22">
        <f t="shared" si="2"/>
        <v>19674</v>
      </c>
      <c r="K76" s="12">
        <f t="shared" si="3"/>
        <v>23608.799999999999</v>
      </c>
    </row>
    <row r="77" spans="2:11" ht="15.75">
      <c r="B77" s="20">
        <v>71</v>
      </c>
      <c r="C77" s="21" t="s">
        <v>11</v>
      </c>
      <c r="D77" s="20" t="s">
        <v>12</v>
      </c>
      <c r="E77" s="16" t="s">
        <v>86</v>
      </c>
      <c r="F77" s="20" t="s">
        <v>14</v>
      </c>
      <c r="G77" s="20">
        <v>250</v>
      </c>
      <c r="H77" s="31">
        <v>0</v>
      </c>
      <c r="I77" s="26">
        <v>86.73</v>
      </c>
      <c r="J77" s="22">
        <f t="shared" si="2"/>
        <v>21682.5</v>
      </c>
      <c r="K77" s="12">
        <f t="shared" si="3"/>
        <v>26019</v>
      </c>
    </row>
    <row r="78" spans="2:11" ht="15.75">
      <c r="B78" s="20">
        <v>72</v>
      </c>
      <c r="C78" s="21" t="s">
        <v>11</v>
      </c>
      <c r="D78" s="20" t="s">
        <v>12</v>
      </c>
      <c r="E78" s="16" t="s">
        <v>118</v>
      </c>
      <c r="F78" s="20" t="s">
        <v>14</v>
      </c>
      <c r="G78" s="20">
        <v>350</v>
      </c>
      <c r="H78" s="31">
        <v>0</v>
      </c>
      <c r="I78" s="26">
        <v>78</v>
      </c>
      <c r="J78" s="22">
        <f t="shared" si="2"/>
        <v>27300</v>
      </c>
      <c r="K78" s="12">
        <f t="shared" si="3"/>
        <v>32760</v>
      </c>
    </row>
    <row r="79" spans="2:11" ht="15.75">
      <c r="B79" s="20">
        <v>73</v>
      </c>
      <c r="C79" s="28" t="s">
        <v>87</v>
      </c>
      <c r="D79" s="20" t="s">
        <v>88</v>
      </c>
      <c r="E79" s="20" t="s">
        <v>89</v>
      </c>
      <c r="F79" s="29" t="s">
        <v>90</v>
      </c>
      <c r="G79" s="25">
        <v>0</v>
      </c>
      <c r="H79" s="30">
        <v>1667</v>
      </c>
      <c r="I79" s="12">
        <v>21.98</v>
      </c>
      <c r="J79" s="22">
        <f t="shared" si="2"/>
        <v>36640.660000000003</v>
      </c>
      <c r="K79" s="12">
        <f t="shared" si="3"/>
        <v>43968.792000000001</v>
      </c>
    </row>
    <row r="80" spans="2:11" ht="15.75">
      <c r="B80" s="20">
        <v>74</v>
      </c>
      <c r="C80" s="28" t="s">
        <v>91</v>
      </c>
      <c r="D80" s="20" t="s">
        <v>88</v>
      </c>
      <c r="E80" s="20" t="s">
        <v>92</v>
      </c>
      <c r="F80" s="29" t="s">
        <v>90</v>
      </c>
      <c r="G80" s="25">
        <v>0</v>
      </c>
      <c r="H80" s="30">
        <v>2000</v>
      </c>
      <c r="I80" s="12">
        <v>22.81</v>
      </c>
      <c r="J80" s="22">
        <f t="shared" si="2"/>
        <v>45620</v>
      </c>
      <c r="K80" s="12">
        <f t="shared" si="3"/>
        <v>54744</v>
      </c>
    </row>
    <row r="81" spans="2:11" ht="15.75">
      <c r="B81" s="20">
        <v>75</v>
      </c>
      <c r="C81" s="28" t="s">
        <v>91</v>
      </c>
      <c r="D81" s="20" t="s">
        <v>88</v>
      </c>
      <c r="E81" s="20" t="s">
        <v>93</v>
      </c>
      <c r="F81" s="29" t="s">
        <v>90</v>
      </c>
      <c r="G81" s="25">
        <v>0</v>
      </c>
      <c r="H81" s="30">
        <v>1667</v>
      </c>
      <c r="I81" s="12">
        <v>38.17</v>
      </c>
      <c r="J81" s="22">
        <f t="shared" si="2"/>
        <v>63629.39</v>
      </c>
      <c r="K81" s="12">
        <f t="shared" si="3"/>
        <v>76355.267999999996</v>
      </c>
    </row>
    <row r="82" spans="2:11" ht="15.75">
      <c r="B82" s="20">
        <v>76</v>
      </c>
      <c r="C82" s="28" t="s">
        <v>91</v>
      </c>
      <c r="D82" s="20" t="s">
        <v>88</v>
      </c>
      <c r="E82" s="20" t="s">
        <v>94</v>
      </c>
      <c r="F82" s="29" t="s">
        <v>90</v>
      </c>
      <c r="G82" s="25">
        <v>0</v>
      </c>
      <c r="H82" s="30">
        <v>333</v>
      </c>
      <c r="I82" s="12">
        <v>88.54</v>
      </c>
      <c r="J82" s="22">
        <f t="shared" si="2"/>
        <v>29483.820000000003</v>
      </c>
      <c r="K82" s="12">
        <f t="shared" si="3"/>
        <v>35380.584000000003</v>
      </c>
    </row>
    <row r="83" spans="2:11" ht="15.75">
      <c r="B83" s="20">
        <v>77</v>
      </c>
      <c r="C83" s="23" t="s">
        <v>95</v>
      </c>
      <c r="D83" s="20" t="s">
        <v>96</v>
      </c>
      <c r="E83" s="16" t="s">
        <v>97</v>
      </c>
      <c r="F83" s="20" t="s">
        <v>14</v>
      </c>
      <c r="G83" s="20">
        <v>300</v>
      </c>
      <c r="H83" s="30">
        <v>2500</v>
      </c>
      <c r="I83" s="19">
        <v>83.75</v>
      </c>
      <c r="J83" s="22">
        <f t="shared" si="2"/>
        <v>234500</v>
      </c>
      <c r="K83" s="12">
        <f t="shared" si="3"/>
        <v>281400</v>
      </c>
    </row>
    <row r="84" spans="2:11" ht="15.75">
      <c r="B84" s="20">
        <v>78</v>
      </c>
      <c r="C84" s="23" t="s">
        <v>95</v>
      </c>
      <c r="D84" s="16" t="s">
        <v>96</v>
      </c>
      <c r="E84" s="16" t="s">
        <v>98</v>
      </c>
      <c r="F84" s="20" t="s">
        <v>14</v>
      </c>
      <c r="G84" s="20">
        <v>300</v>
      </c>
      <c r="H84" s="30">
        <v>2167</v>
      </c>
      <c r="I84" s="19">
        <v>81.02</v>
      </c>
      <c r="J84" s="22">
        <f t="shared" si="2"/>
        <v>199876.34</v>
      </c>
      <c r="K84" s="12">
        <f t="shared" si="3"/>
        <v>239851.60799999998</v>
      </c>
    </row>
    <row r="85" spans="2:11" ht="15.75">
      <c r="B85" s="20">
        <v>79</v>
      </c>
      <c r="C85" s="23" t="s">
        <v>95</v>
      </c>
      <c r="D85" s="16" t="s">
        <v>96</v>
      </c>
      <c r="E85" s="16" t="s">
        <v>99</v>
      </c>
      <c r="F85" s="20" t="s">
        <v>14</v>
      </c>
      <c r="G85" s="20">
        <v>300</v>
      </c>
      <c r="H85" s="30">
        <v>567</v>
      </c>
      <c r="I85" s="19">
        <v>86.52</v>
      </c>
      <c r="J85" s="22">
        <f t="shared" si="2"/>
        <v>75012.84</v>
      </c>
      <c r="K85" s="12">
        <f t="shared" si="3"/>
        <v>90015.407999999996</v>
      </c>
    </row>
    <row r="86" spans="2:11" ht="15.75">
      <c r="B86" s="20">
        <v>80</v>
      </c>
      <c r="C86" s="23" t="s">
        <v>95</v>
      </c>
      <c r="D86" s="16" t="s">
        <v>96</v>
      </c>
      <c r="E86" s="16" t="s">
        <v>100</v>
      </c>
      <c r="F86" s="20" t="s">
        <v>14</v>
      </c>
      <c r="G86" s="20">
        <v>200</v>
      </c>
      <c r="H86" s="30">
        <v>867</v>
      </c>
      <c r="I86" s="19">
        <v>86.99</v>
      </c>
      <c r="J86" s="22">
        <f t="shared" si="2"/>
        <v>92818.33</v>
      </c>
      <c r="K86" s="12">
        <f t="shared" si="3"/>
        <v>111381.996</v>
      </c>
    </row>
    <row r="87" spans="2:11" ht="15.75">
      <c r="B87" s="20">
        <v>81</v>
      </c>
      <c r="C87" s="23" t="s">
        <v>95</v>
      </c>
      <c r="D87" s="16" t="s">
        <v>96</v>
      </c>
      <c r="E87" s="16" t="s">
        <v>101</v>
      </c>
      <c r="F87" s="20" t="s">
        <v>14</v>
      </c>
      <c r="G87" s="20">
        <v>500</v>
      </c>
      <c r="H87" s="30">
        <v>3000</v>
      </c>
      <c r="I87" s="19">
        <v>85.43</v>
      </c>
      <c r="J87" s="22">
        <f t="shared" si="2"/>
        <v>299005</v>
      </c>
      <c r="K87" s="12">
        <f t="shared" si="3"/>
        <v>358806</v>
      </c>
    </row>
    <row r="88" spans="2:11" ht="15.75">
      <c r="B88" s="20">
        <v>82</v>
      </c>
      <c r="C88" s="23" t="s">
        <v>95</v>
      </c>
      <c r="D88" s="16" t="s">
        <v>96</v>
      </c>
      <c r="E88" s="16" t="s">
        <v>102</v>
      </c>
      <c r="F88" s="20" t="s">
        <v>14</v>
      </c>
      <c r="G88" s="20">
        <v>300</v>
      </c>
      <c r="H88" s="30">
        <v>1000</v>
      </c>
      <c r="I88" s="19">
        <v>97.47</v>
      </c>
      <c r="J88" s="22">
        <f t="shared" si="2"/>
        <v>126711</v>
      </c>
      <c r="K88" s="12">
        <f t="shared" si="3"/>
        <v>152053.19999999998</v>
      </c>
    </row>
    <row r="89" spans="2:11" ht="15.75">
      <c r="B89" s="20">
        <v>83</v>
      </c>
      <c r="C89" s="23" t="s">
        <v>95</v>
      </c>
      <c r="D89" s="16" t="s">
        <v>96</v>
      </c>
      <c r="E89" s="16" t="s">
        <v>103</v>
      </c>
      <c r="F89" s="20" t="s">
        <v>14</v>
      </c>
      <c r="G89" s="20">
        <v>300</v>
      </c>
      <c r="H89" s="30">
        <v>77</v>
      </c>
      <c r="I89" s="17">
        <v>136.5</v>
      </c>
      <c r="J89" s="22">
        <f t="shared" si="2"/>
        <v>51460.5</v>
      </c>
      <c r="K89" s="12">
        <f t="shared" si="3"/>
        <v>61752.6</v>
      </c>
    </row>
    <row r="90" spans="2:11" ht="15.75">
      <c r="B90" s="20">
        <v>84</v>
      </c>
      <c r="C90" s="23" t="s">
        <v>95</v>
      </c>
      <c r="D90" s="16" t="s">
        <v>96</v>
      </c>
      <c r="E90" s="16" t="s">
        <v>104</v>
      </c>
      <c r="F90" s="20" t="s">
        <v>14</v>
      </c>
      <c r="G90" s="20">
        <v>200</v>
      </c>
      <c r="H90" s="30">
        <v>167</v>
      </c>
      <c r="I90" s="19">
        <v>110.93</v>
      </c>
      <c r="J90" s="22">
        <f t="shared" si="2"/>
        <v>40711.310000000005</v>
      </c>
      <c r="K90" s="12">
        <f t="shared" si="3"/>
        <v>48853.572000000007</v>
      </c>
    </row>
    <row r="91" spans="2:11" ht="15.75">
      <c r="B91" s="20">
        <v>85</v>
      </c>
      <c r="C91" s="23" t="s">
        <v>95</v>
      </c>
      <c r="D91" s="16" t="s">
        <v>96</v>
      </c>
      <c r="E91" s="16" t="s">
        <v>105</v>
      </c>
      <c r="F91" s="20" t="s">
        <v>14</v>
      </c>
      <c r="G91" s="20">
        <v>200</v>
      </c>
      <c r="H91" s="30">
        <v>417</v>
      </c>
      <c r="I91" s="12">
        <v>104.86</v>
      </c>
      <c r="J91" s="22">
        <f t="shared" si="2"/>
        <v>64698.62</v>
      </c>
      <c r="K91" s="12">
        <f t="shared" si="3"/>
        <v>77638.343999999997</v>
      </c>
    </row>
    <row r="92" spans="2:11" ht="15.75">
      <c r="B92" s="20">
        <v>86</v>
      </c>
      <c r="C92" s="23" t="s">
        <v>95</v>
      </c>
      <c r="D92" s="16" t="s">
        <v>96</v>
      </c>
      <c r="E92" s="16" t="s">
        <v>106</v>
      </c>
      <c r="F92" s="20" t="s">
        <v>14</v>
      </c>
      <c r="G92" s="20">
        <v>300</v>
      </c>
      <c r="H92" s="30">
        <v>1500</v>
      </c>
      <c r="I92" s="19">
        <v>93.47</v>
      </c>
      <c r="J92" s="22">
        <f t="shared" si="2"/>
        <v>168246</v>
      </c>
      <c r="K92" s="12">
        <f t="shared" si="3"/>
        <v>201895.19999999998</v>
      </c>
    </row>
    <row r="93" spans="2:11" ht="15.75">
      <c r="B93" s="20">
        <v>87</v>
      </c>
      <c r="C93" s="23" t="s">
        <v>95</v>
      </c>
      <c r="D93" s="16" t="s">
        <v>96</v>
      </c>
      <c r="E93" s="16" t="s">
        <v>107</v>
      </c>
      <c r="F93" s="20" t="s">
        <v>14</v>
      </c>
      <c r="G93" s="20">
        <v>200</v>
      </c>
      <c r="H93" s="30">
        <v>0</v>
      </c>
      <c r="I93" s="19">
        <v>84.88</v>
      </c>
      <c r="J93" s="22">
        <f t="shared" si="2"/>
        <v>16976</v>
      </c>
      <c r="K93" s="12">
        <f t="shared" si="3"/>
        <v>20371.2</v>
      </c>
    </row>
    <row r="94" spans="2:11" ht="58.5" customHeight="1">
      <c r="B94" s="10">
        <v>88</v>
      </c>
      <c r="C94" s="10" t="s">
        <v>108</v>
      </c>
      <c r="D94" s="13" t="s">
        <v>109</v>
      </c>
      <c r="E94" s="13" t="s">
        <v>110</v>
      </c>
      <c r="F94" s="10" t="s">
        <v>90</v>
      </c>
      <c r="G94" s="10">
        <v>1000</v>
      </c>
      <c r="H94" s="30"/>
      <c r="I94" s="18">
        <v>2.92</v>
      </c>
      <c r="J94" s="11">
        <f t="shared" si="2"/>
        <v>2920</v>
      </c>
      <c r="K94" s="15">
        <f t="shared" si="3"/>
        <v>3504</v>
      </c>
    </row>
    <row r="95" spans="2:11" ht="15.75">
      <c r="B95" s="20">
        <v>89</v>
      </c>
      <c r="C95" s="23" t="s">
        <v>111</v>
      </c>
      <c r="D95" s="16" t="s">
        <v>112</v>
      </c>
      <c r="E95" s="16">
        <v>10</v>
      </c>
      <c r="F95" s="20" t="s">
        <v>14</v>
      </c>
      <c r="G95" s="20">
        <v>300</v>
      </c>
      <c r="H95" s="30">
        <v>133</v>
      </c>
      <c r="I95" s="19">
        <v>119.73</v>
      </c>
      <c r="J95" s="22">
        <f t="shared" si="2"/>
        <v>51843.090000000004</v>
      </c>
      <c r="K95" s="12">
        <f t="shared" ref="K95:K101" si="4">(G95+H95)*I95*1.2</f>
        <v>62211.707999999999</v>
      </c>
    </row>
    <row r="96" spans="2:11" ht="15.75">
      <c r="B96" s="20">
        <v>90</v>
      </c>
      <c r="C96" s="23" t="s">
        <v>111</v>
      </c>
      <c r="D96" s="16" t="s">
        <v>112</v>
      </c>
      <c r="E96" s="16">
        <v>12</v>
      </c>
      <c r="F96" s="20" t="s">
        <v>14</v>
      </c>
      <c r="G96" s="20">
        <v>300</v>
      </c>
      <c r="H96" s="30">
        <v>267</v>
      </c>
      <c r="I96" s="19">
        <v>117.87</v>
      </c>
      <c r="J96" s="22">
        <f t="shared" si="2"/>
        <v>66832.290000000008</v>
      </c>
      <c r="K96" s="12">
        <f t="shared" si="4"/>
        <v>80198.748000000007</v>
      </c>
    </row>
    <row r="97" spans="1:12" ht="15.75">
      <c r="B97" s="20">
        <v>91</v>
      </c>
      <c r="C97" s="23" t="s">
        <v>111</v>
      </c>
      <c r="D97" s="16" t="s">
        <v>112</v>
      </c>
      <c r="E97" s="16">
        <v>16</v>
      </c>
      <c r="F97" s="20" t="s">
        <v>14</v>
      </c>
      <c r="G97" s="20">
        <v>1000</v>
      </c>
      <c r="H97" s="30">
        <v>167</v>
      </c>
      <c r="I97" s="19">
        <v>117.87</v>
      </c>
      <c r="J97" s="22">
        <f t="shared" si="2"/>
        <v>137554.29</v>
      </c>
      <c r="K97" s="12">
        <f t="shared" si="4"/>
        <v>165065.14800000002</v>
      </c>
    </row>
    <row r="98" spans="1:12" ht="15.75">
      <c r="B98" s="20">
        <v>92</v>
      </c>
      <c r="C98" s="23" t="s">
        <v>111</v>
      </c>
      <c r="D98" s="16" t="s">
        <v>112</v>
      </c>
      <c r="E98" s="16">
        <v>20</v>
      </c>
      <c r="F98" s="20" t="s">
        <v>14</v>
      </c>
      <c r="G98" s="16">
        <v>300</v>
      </c>
      <c r="H98" s="30">
        <v>933</v>
      </c>
      <c r="I98" s="19">
        <v>117.87</v>
      </c>
      <c r="J98" s="22">
        <f t="shared" si="2"/>
        <v>145333.71</v>
      </c>
      <c r="K98" s="12">
        <f t="shared" si="4"/>
        <v>174400.45199999999</v>
      </c>
    </row>
    <row r="99" spans="1:12" ht="15.75">
      <c r="B99" s="20">
        <v>93</v>
      </c>
      <c r="C99" s="23" t="s">
        <v>111</v>
      </c>
      <c r="D99" s="16" t="s">
        <v>112</v>
      </c>
      <c r="E99" s="16">
        <v>6</v>
      </c>
      <c r="F99" s="20" t="s">
        <v>14</v>
      </c>
      <c r="G99" s="20">
        <v>50</v>
      </c>
      <c r="H99" s="30">
        <v>17</v>
      </c>
      <c r="I99" s="19">
        <v>135.34</v>
      </c>
      <c r="J99" s="22">
        <f t="shared" si="2"/>
        <v>9067.7800000000007</v>
      </c>
      <c r="K99" s="12">
        <f t="shared" si="4"/>
        <v>10881.336000000001</v>
      </c>
    </row>
    <row r="100" spans="1:12" ht="15.75">
      <c r="B100" s="20">
        <v>94</v>
      </c>
      <c r="C100" s="23" t="s">
        <v>111</v>
      </c>
      <c r="D100" s="16" t="s">
        <v>112</v>
      </c>
      <c r="E100" s="16">
        <v>8</v>
      </c>
      <c r="F100" s="20" t="s">
        <v>14</v>
      </c>
      <c r="G100" s="20">
        <v>300</v>
      </c>
      <c r="H100" s="30">
        <v>67</v>
      </c>
      <c r="I100" s="19">
        <v>120.81</v>
      </c>
      <c r="J100" s="22">
        <f t="shared" si="2"/>
        <v>44337.270000000004</v>
      </c>
      <c r="K100" s="12">
        <f t="shared" si="4"/>
        <v>53204.724000000002</v>
      </c>
    </row>
    <row r="101" spans="1:12" ht="36.75" customHeight="1">
      <c r="B101" s="20">
        <v>95</v>
      </c>
      <c r="C101" s="20" t="s">
        <v>113</v>
      </c>
      <c r="D101" s="16" t="s">
        <v>112</v>
      </c>
      <c r="E101" s="16">
        <v>4</v>
      </c>
      <c r="F101" s="20" t="s">
        <v>14</v>
      </c>
      <c r="G101" s="20">
        <v>50</v>
      </c>
      <c r="H101" s="32"/>
      <c r="I101" s="16">
        <v>138.08000000000001</v>
      </c>
      <c r="J101" s="22">
        <f t="shared" si="2"/>
        <v>6904.0000000000009</v>
      </c>
      <c r="K101" s="12">
        <f t="shared" si="4"/>
        <v>8284.8000000000011</v>
      </c>
    </row>
    <row r="102" spans="1:12">
      <c r="B102" s="39" t="s">
        <v>114</v>
      </c>
      <c r="C102" s="39"/>
      <c r="D102" s="39"/>
      <c r="E102" s="39"/>
      <c r="F102" s="39"/>
      <c r="G102" s="39"/>
      <c r="H102" s="39"/>
      <c r="I102" s="39"/>
      <c r="J102" s="40">
        <f>SUM(J8:J101)</f>
        <v>7560237.9100000001</v>
      </c>
      <c r="K102" s="40">
        <f>SUM(K8:K101)</f>
        <v>9072285.4919999987</v>
      </c>
    </row>
    <row r="103" spans="1:12" ht="47.25" customHeight="1">
      <c r="A103" s="38" t="s">
        <v>117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</sheetData>
  <mergeCells count="4">
    <mergeCell ref="G5:H5"/>
    <mergeCell ref="I1:L1"/>
    <mergeCell ref="I2:K2"/>
    <mergeCell ref="A103:L103"/>
  </mergeCells>
  <pageMargins left="0.7" right="0.7" top="0.75" bottom="0.75" header="0.3" footer="0.3"/>
  <pageSetup paperSize="9" scale="75" orientation="landscape" horizontalDpi="4294967295" verticalDpi="4294967295" r:id="rId1"/>
  <rowBreaks count="1" manualBreakCount="1">
    <brk id="7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ВРМ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Овелян Людмила Сергеевна</dc:creator>
  <cp:lastModifiedBy>belenkovsa</cp:lastModifiedBy>
  <cp:lastPrinted>2019-04-05T12:21:46Z</cp:lastPrinted>
  <dcterms:created xsi:type="dcterms:W3CDTF">2019-04-05T07:18:24Z</dcterms:created>
  <dcterms:modified xsi:type="dcterms:W3CDTF">2019-04-05T12:22:15Z</dcterms:modified>
</cp:coreProperties>
</file>