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2760" yWindow="32760" windowWidth="19200" windowHeight="11595" tabRatio="18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Лист1!$A$11:$K$95</definedName>
    <definedName name="_xlnm._FilterDatabase" localSheetId="1" hidden="1">Лист2!$A$9:$K$57</definedName>
    <definedName name="_xlnm.Print_Area" localSheetId="0">Лист1!$A$10:$K$95</definedName>
  </definedNames>
  <calcPr calcId="152511"/>
</workbook>
</file>

<file path=xl/calcChain.xml><?xml version="1.0" encoding="utf-8"?>
<calcChain xmlns="http://schemas.openxmlformats.org/spreadsheetml/2006/main">
  <c r="L13" i="1" l="1"/>
  <c r="L14" i="1"/>
  <c r="L15" i="1"/>
  <c r="M15" i="1" s="1"/>
  <c r="L16" i="1"/>
  <c r="M16" i="1" s="1"/>
  <c r="L17" i="1"/>
  <c r="L18" i="1"/>
  <c r="L19" i="1"/>
  <c r="M19" i="1" s="1"/>
  <c r="L20" i="1"/>
  <c r="M20" i="1" s="1"/>
  <c r="L21" i="1"/>
  <c r="M21" i="1" s="1"/>
  <c r="L22" i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M29" i="1" s="1"/>
  <c r="L30" i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L39" i="1"/>
  <c r="M39" i="1" s="1"/>
  <c r="L40" i="1"/>
  <c r="M40" i="1" s="1"/>
  <c r="L41" i="1"/>
  <c r="M41" i="1" s="1"/>
  <c r="L42" i="1"/>
  <c r="L43" i="1"/>
  <c r="M43" i="1" s="1"/>
  <c r="L44" i="1"/>
  <c r="M44" i="1" s="1"/>
  <c r="L45" i="1"/>
  <c r="M45" i="1" s="1"/>
  <c r="L46" i="1"/>
  <c r="L47" i="1"/>
  <c r="M47" i="1" s="1"/>
  <c r="L48" i="1"/>
  <c r="M48" i="1" s="1"/>
  <c r="L49" i="1"/>
  <c r="M49" i="1" s="1"/>
  <c r="L50" i="1"/>
  <c r="L51" i="1"/>
  <c r="M51" i="1" s="1"/>
  <c r="L52" i="1"/>
  <c r="M52" i="1" s="1"/>
  <c r="L53" i="1"/>
  <c r="M53" i="1" s="1"/>
  <c r="L54" i="1"/>
  <c r="L55" i="1"/>
  <c r="M55" i="1" s="1"/>
  <c r="L56" i="1"/>
  <c r="M56" i="1" s="1"/>
  <c r="L57" i="1"/>
  <c r="M57" i="1" s="1"/>
  <c r="L58" i="1"/>
  <c r="L59" i="1"/>
  <c r="M59" i="1" s="1"/>
  <c r="L60" i="1"/>
  <c r="M60" i="1" s="1"/>
  <c r="L61" i="1"/>
  <c r="M61" i="1" s="1"/>
  <c r="L62" i="1"/>
  <c r="L63" i="1"/>
  <c r="M63" i="1" s="1"/>
  <c r="L64" i="1"/>
  <c r="M64" i="1" s="1"/>
  <c r="L65" i="1"/>
  <c r="M65" i="1" s="1"/>
  <c r="L66" i="1"/>
  <c r="L67" i="1"/>
  <c r="M67" i="1" s="1"/>
  <c r="L68" i="1"/>
  <c r="M68" i="1" s="1"/>
  <c r="L69" i="1"/>
  <c r="M69" i="1" s="1"/>
  <c r="L70" i="1"/>
  <c r="L71" i="1"/>
  <c r="M71" i="1" s="1"/>
  <c r="L72" i="1"/>
  <c r="M72" i="1" s="1"/>
  <c r="L73" i="1"/>
  <c r="M73" i="1" s="1"/>
  <c r="L74" i="1"/>
  <c r="L75" i="1"/>
  <c r="M75" i="1" s="1"/>
  <c r="L76" i="1"/>
  <c r="M76" i="1" s="1"/>
  <c r="L77" i="1"/>
  <c r="M77" i="1" s="1"/>
  <c r="L78" i="1"/>
  <c r="L79" i="1"/>
  <c r="M79" i="1" s="1"/>
  <c r="L80" i="1"/>
  <c r="M80" i="1" s="1"/>
  <c r="L81" i="1"/>
  <c r="M81" i="1" s="1"/>
  <c r="L82" i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L91" i="1"/>
  <c r="M91" i="1" s="1"/>
  <c r="L92" i="1"/>
  <c r="M92" i="1" s="1"/>
  <c r="L93" i="1"/>
  <c r="M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M101" i="1" s="1"/>
  <c r="L102" i="1"/>
  <c r="L103" i="1"/>
  <c r="M103" i="1" s="1"/>
  <c r="L104" i="1"/>
  <c r="M104" i="1" s="1"/>
  <c r="L105" i="1"/>
  <c r="M105" i="1" s="1"/>
  <c r="L106" i="1"/>
  <c r="L107" i="1"/>
  <c r="M107" i="1" s="1"/>
  <c r="L108" i="1"/>
  <c r="M108" i="1" s="1"/>
  <c r="L109" i="1"/>
  <c r="M109" i="1" s="1"/>
  <c r="M13" i="1"/>
  <c r="M14" i="1"/>
  <c r="M17" i="1"/>
  <c r="M18" i="1"/>
  <c r="M22" i="1"/>
  <c r="M26" i="1"/>
  <c r="M30" i="1"/>
  <c r="M38" i="1"/>
  <c r="M42" i="1"/>
  <c r="M46" i="1"/>
  <c r="M50" i="1"/>
  <c r="M54" i="1"/>
  <c r="M58" i="1"/>
  <c r="M62" i="1"/>
  <c r="M66" i="1"/>
  <c r="M70" i="1"/>
  <c r="M74" i="1"/>
  <c r="M78" i="1"/>
  <c r="M82" i="1"/>
  <c r="M90" i="1"/>
  <c r="M94" i="1"/>
  <c r="M98" i="1"/>
  <c r="M100" i="1"/>
  <c r="M102" i="1"/>
  <c r="M106" i="1"/>
  <c r="L12" i="1"/>
  <c r="M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2" i="1"/>
  <c r="I12" i="1" s="1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4" i="2"/>
  <c r="H14" i="2"/>
  <c r="I13" i="2"/>
  <c r="H13" i="2"/>
  <c r="I12" i="2"/>
  <c r="H12" i="2"/>
  <c r="I11" i="2"/>
  <c r="H11" i="2"/>
  <c r="I10" i="2"/>
  <c r="H10" i="2"/>
  <c r="H57" i="2"/>
  <c r="I57" i="2"/>
  <c r="H110" i="1" l="1"/>
  <c r="I110" i="1" s="1"/>
  <c r="M110" i="1"/>
  <c r="L110" i="1"/>
</calcChain>
</file>

<file path=xl/sharedStrings.xml><?xml version="1.0" encoding="utf-8"?>
<sst xmlns="http://schemas.openxmlformats.org/spreadsheetml/2006/main" count="608" uniqueCount="351">
  <si>
    <t>Беруши</t>
  </si>
  <si>
    <t>шт.</t>
  </si>
  <si>
    <t xml:space="preserve"> ГОСТ 12.4.137-84</t>
  </si>
  <si>
    <t>пар.</t>
  </si>
  <si>
    <t xml:space="preserve"> ГОСТ 12.4.137-84         ГОСТ 28507-90</t>
  </si>
  <si>
    <t>Брюки утепленные</t>
  </si>
  <si>
    <t>Валенки</t>
  </si>
  <si>
    <t xml:space="preserve">ТУ 8577-002-00302907-2005 </t>
  </si>
  <si>
    <t>Каска защитная Оранжевая</t>
  </si>
  <si>
    <t>Каскетка (каска-бейсболка) темно-синяя</t>
  </si>
  <si>
    <t>Костюм защитный Л-1</t>
  </si>
  <si>
    <t>Костюм из моленскина 64-66</t>
  </si>
  <si>
    <t xml:space="preserve"> ГОСТ 27652-88</t>
  </si>
  <si>
    <t>Костюм Профессионал с полукомбинезоном (для машинистов кранов)</t>
  </si>
  <si>
    <t>Костюм суконный</t>
  </si>
  <si>
    <t xml:space="preserve">Костюм ЭЛЕКТРА ЛН-14 </t>
  </si>
  <si>
    <t>ГОСТ Р 12.4.234-2007</t>
  </si>
  <si>
    <t>Краги спилковые пятипалые на подкладке</t>
  </si>
  <si>
    <t>Куртка Руководитель</t>
  </si>
  <si>
    <t>Куртка руководитель нестандартный размер</t>
  </si>
  <si>
    <t>Куртка утепленная</t>
  </si>
  <si>
    <t xml:space="preserve">Маска панорамная ППМ-88 </t>
  </si>
  <si>
    <t>ГОСТ Р 12.4.189-99</t>
  </si>
  <si>
    <t>Мыло жидкое канистра 5 литров</t>
  </si>
  <si>
    <t xml:space="preserve">ГОСТ Р52345-2005 </t>
  </si>
  <si>
    <t>Наколенники брезентовые</t>
  </si>
  <si>
    <t>Нарукавники</t>
  </si>
  <si>
    <t>Очки защитные открытые</t>
  </si>
  <si>
    <t>Очки модель 015 Хаммер Актив</t>
  </si>
  <si>
    <t xml:space="preserve"> ГОСТ Р 12.4.230.1-2007</t>
  </si>
  <si>
    <t>Перчатки CERVA ХАРРИЕР 136-0165-01</t>
  </si>
  <si>
    <t xml:space="preserve"> ГОСТ 28846-90</t>
  </si>
  <si>
    <t xml:space="preserve">Перчатки диэлектрические латексные бесшовные </t>
  </si>
  <si>
    <t>ГОСТ 12.4.103-83</t>
  </si>
  <si>
    <t xml:space="preserve">Перчатки Дуэт (СВ-F-06С) </t>
  </si>
  <si>
    <t>ГОСТ Р 12.4.246-2008</t>
  </si>
  <si>
    <t>Перчатки маслобензостойкие гранат</t>
  </si>
  <si>
    <t>Перчатки Нитро Премиум РП (ВВ6 ТВ)</t>
  </si>
  <si>
    <t xml:space="preserve"> ГОСТ Р 12.4.246-2008</t>
  </si>
  <si>
    <t>Перчатки резиновые КСЩ БИ-Колор Плюс</t>
  </si>
  <si>
    <t>Перчатки резиновые технические Тип 2</t>
  </si>
  <si>
    <t xml:space="preserve"> ГОСТ 20010-93</t>
  </si>
  <si>
    <t xml:space="preserve"> ГОСТ 5007-87</t>
  </si>
  <si>
    <t>Плащ мужской из прорезиненной ткани</t>
  </si>
  <si>
    <t>Пояс предохранительный -99*7188500024</t>
  </si>
  <si>
    <t>ТУ 8786-001-50338810</t>
  </si>
  <si>
    <t>ГОСТ 12.4.004-74</t>
  </si>
  <si>
    <t>Рукавицы бр. с 2 налад. удлин. напалками и двойной отстрочкой</t>
  </si>
  <si>
    <t>Рукавицы КР</t>
  </si>
  <si>
    <t xml:space="preserve">Рукавицы утепленные </t>
  </si>
  <si>
    <t>ГОСТ 12.4.010-75</t>
  </si>
  <si>
    <t>Рукавицы хлопчатобумажные антивибрационные</t>
  </si>
  <si>
    <t>Рукавицы хлопчатобумажные с брезентовыми наладонниками и двойной отстрочкой</t>
  </si>
  <si>
    <t>Сапоги резиновые</t>
  </si>
  <si>
    <t>Светофильтр ТИСС ТС-3  Ассорти</t>
  </si>
  <si>
    <t xml:space="preserve">Стекло покровное  </t>
  </si>
  <si>
    <t xml:space="preserve"> ГОСТ Р 12.4.238-2007</t>
  </si>
  <si>
    <t>Фартук брезентовый</t>
  </si>
  <si>
    <t>Фильтр ДОТ ПРО , ТР ТС 019/2011</t>
  </si>
  <si>
    <t>ГОСТ Р 12.4.235-2012</t>
  </si>
  <si>
    <t>Фильтр противогазовый к респиратору РПГ-67</t>
  </si>
  <si>
    <t>Фонарь Эра светодиодный</t>
  </si>
  <si>
    <t>Халат рабочий</t>
  </si>
  <si>
    <t xml:space="preserve">Щиток защитный лицевой НБТ-2 </t>
  </si>
  <si>
    <t>ГОСТ 12.4.023-84</t>
  </si>
  <si>
    <t>Щиток защитный лицевой НБТП</t>
  </si>
  <si>
    <t xml:space="preserve"> ГОСТ 12.4.023-84</t>
  </si>
  <si>
    <t xml:space="preserve">Щиток КБТ ВИЗИОН-ТИТАН </t>
  </si>
  <si>
    <t>ТУ 9400-086-36438019-99</t>
  </si>
  <si>
    <t>БЕЛЬЕ НАТЕЛЬНОЕ</t>
  </si>
  <si>
    <t>БЕЛЬЕ ТЕРМОСТОЙКОЕ</t>
  </si>
  <si>
    <t>ГОСТ 13708-86</t>
  </si>
  <si>
    <t>ГОСТ Р 53149-2008</t>
  </si>
  <si>
    <t>компл.</t>
  </si>
  <si>
    <t>КОСТЮМ ПОВАРА</t>
  </si>
  <si>
    <t xml:space="preserve"> ГОСТ 9897-88</t>
  </si>
  <si>
    <t>КОСТЮМ СВАРЩИКА</t>
  </si>
  <si>
    <t>КОСТЮМ ХЛОПЧАТОБУМАЖНЫЙ</t>
  </si>
  <si>
    <t>ГОСТ 27575-87</t>
  </si>
  <si>
    <t>Крем восстанавливающий регенерирующий  100мл.</t>
  </si>
  <si>
    <t>GECO</t>
  </si>
  <si>
    <t>шт</t>
  </si>
  <si>
    <t>Паста для очистки рук от сильных загрязнений туба 200мл.</t>
  </si>
  <si>
    <t>ГОСТ 31696-2012</t>
  </si>
  <si>
    <t>ПЕРЧАТКИ КАМЕРНЫЕ</t>
  </si>
  <si>
    <t>ТУ 38.309-09-346-93</t>
  </si>
  <si>
    <t>НАРУКАВНИКИ ПВХ</t>
  </si>
  <si>
    <t>ГОСТ 12.4.029-76</t>
  </si>
  <si>
    <t xml:space="preserve">Строп капроновый </t>
  </si>
  <si>
    <t>Р ЕН 398-2008</t>
  </si>
  <si>
    <t>ХАЛАТ БЕЛЫЙ</t>
  </si>
  <si>
    <t>ГОСТ 12.4.131-83</t>
  </si>
  <si>
    <t>ШЛЕМ ПЕСКОСТРУЙЩИКА</t>
  </si>
  <si>
    <t>ГОСТ 12.4.041-2011</t>
  </si>
  <si>
    <t>ШЛЕМ ШКПС</t>
  </si>
  <si>
    <t>ГОСТ 53269-2009</t>
  </si>
  <si>
    <t>ЛИОТ-2000</t>
  </si>
  <si>
    <t>Костюм мужской для защиты от кислот концентрацией от 50 до 80% Тип А Ассорти</t>
  </si>
  <si>
    <t>производитель РОСОМЗ</t>
  </si>
  <si>
    <t xml:space="preserve">пластиковое </t>
  </si>
  <si>
    <t>ГОСТ 12.4.045-87</t>
  </si>
  <si>
    <t>В комплектацию костюма «Л-1» входит: полукомбинезон с притачными осоюзками, куртка с капюшоном, сумка, перчатки (из ткани Т-15 или УНКЛ), шесть пластмассовых шпеньков (типа "пукля") для застёжки</t>
  </si>
  <si>
    <t>ГОСТ 12.4.251-2013</t>
  </si>
  <si>
    <t>Костюм из молескина</t>
  </si>
  <si>
    <t>Костюм жаростойкий из молескин с огнестойкой пропиткой  рабочий брючный</t>
  </si>
  <si>
    <t>ГОСТ 12.4.045-87, ТИП А</t>
  </si>
  <si>
    <t>Куртка+брюки+берет 3 класс защиты – К80 для защиты от кислот концентрации от 50% до 80% (по серной кислоте), плотность 240 г/кв.м</t>
  </si>
  <si>
    <t>Ботинки ТОФФ ТРУД ЧЕР. ФП 120-0045-01  ТР ТС 019/2011</t>
  </si>
  <si>
    <t>производитель Торжокская фабрика</t>
  </si>
  <si>
    <t>Беруши СМАРТ ФИТ со шнурком (1011239)</t>
  </si>
  <si>
    <t>утеплитель синтепон 2 слоя</t>
  </si>
  <si>
    <t>Каскетка Amparo 126907</t>
  </si>
  <si>
    <t>СОМЗ-55 производитель РОСОМЗ</t>
  </si>
  <si>
    <t>Жилет сигнальный повышенной видимости «Габарит-4» (флуоресцентный оранжевый)</t>
  </si>
  <si>
    <t xml:space="preserve">сукно с огнестойкой отделкой, плотность 760 г/кв.м. </t>
  </si>
  <si>
    <t>НБТ1 Визион Рапид, производитель РОСОМЗ</t>
  </si>
  <si>
    <t>Строп из каната с амортизатором, монтажным и соединительным карабином ПРОГРЕСС СЕФЕТИ Строп аВ+Кс</t>
  </si>
  <si>
    <t>ТУ 38-106508-86, сукно с огнестойкой отделкой, плотность 760 г/кв.м.</t>
  </si>
  <si>
    <t>Производитель "Тамбовмаш" рост 3</t>
  </si>
  <si>
    <t>из тканей, содержащих 80% хлопка, 20% синтетических тканей (или 100% хлопка) с влагомаслоотталкивающей пропиткой плотностью 250 г/м2, с отделкой повышенной видимости не ниже 2 класса</t>
  </si>
  <si>
    <t>из тканей, содержащих 80% хлопка, 20% синтетических тканей (или 100% хлопка) с влагомаслоотталкивающей пропиткой плотностью 250 г/м2</t>
  </si>
  <si>
    <t>Ткань: Номекс®, МВО</t>
  </si>
  <si>
    <t>Куртка темно-серого цвета с красной кокеткой, капюшоном и рукавами, плотность ткани 210-250 г/м2 с ВМО пропиткой, утеплитель 3 слоя</t>
  </si>
  <si>
    <t>Куртка темных тонов с капюшоном, плотность ткани 210-250 г/м2 с ВМО пропиткой, утеплитель 3 слоя</t>
  </si>
  <si>
    <t>бесшовные пятипалые, согласно ГОСТа 12.4.103-83 маркировка Эв (доп) обозначает защиту от электрического тока напряжением выше 1000 (В)</t>
  </si>
  <si>
    <t>производитель CERVA</t>
  </si>
  <si>
    <t>производитель Summitech</t>
  </si>
  <si>
    <t>Перчатки с ПВХ покрытием. 100% хлопковая основа с полным ПВХ покрытием толщиной 1,8 мм, резинка</t>
  </si>
  <si>
    <t>производитель Ansell</t>
  </si>
  <si>
    <t>ГОСТ 12.4.252-2013</t>
  </si>
  <si>
    <t>АЗРИ НЕОЛАТ, защита К80Щ50: толщина 0,70-0,90 мм, длина не менее 305 мм (размер M)</t>
  </si>
  <si>
    <t>Сити, класс вязки 13, Материал: 75% хлопок, 25% полиэфир</t>
  </si>
  <si>
    <t>Изготовлен из прорезиненной  диагонали или смесовой прорезиненной ткани плотностью 500г. С капюшоном</t>
  </si>
  <si>
    <t>УСП 2ГЖ</t>
  </si>
  <si>
    <t>производитель "Спецобъединение"</t>
  </si>
  <si>
    <t>утеплитель 2 слоя</t>
  </si>
  <si>
    <t>Материал: саржа 290 г/м2,  брезент 450 г/м2, Подналадонник: бязь 125 г/м2,  швы обработаны  оверлоком, нить армированная 44ЛХ</t>
  </si>
  <si>
    <t>ПВХ "Призма"</t>
  </si>
  <si>
    <t>парусина полульняная  плотность 480-550 г/м2 с огнезащитной пропиткой, длина 100-105 см</t>
  </si>
  <si>
    <t>марка Р3</t>
  </si>
  <si>
    <t>марка А</t>
  </si>
  <si>
    <t>из тканей, содержащих 80% хлопка, 20% синтетических тканей (или 100% хлопка)  плотностью 250 г/м2</t>
  </si>
  <si>
    <t>ППМ-88</t>
  </si>
  <si>
    <t>из тканей, содержащих 80% хлопка, 20% синтетических тканей (или 100% хлопка) с влагомаслоотталкивающей пропиткой плотностью 250 г/м2 белого цвета</t>
  </si>
  <si>
    <t>уровень защиты – 5 кал/см2, материал верха – термостойкий трикотаж Номекс® или Термол®, 200 г/м2</t>
  </si>
  <si>
    <t>100% хлопок, плотность 180 г/кв.м.</t>
  </si>
  <si>
    <t>БЕЛЬЕ НАТЕЛЬНОЕ УТЕПЛЕННОЕ</t>
  </si>
  <si>
    <t>100% хлопок, плотность 230 г/кв.м. с начесом</t>
  </si>
  <si>
    <t>ГОСТ 31408-2009</t>
  </si>
  <si>
    <t>Тип-2 резиновый</t>
  </si>
  <si>
    <t>Подшлемник трикотажный</t>
  </si>
  <si>
    <t>Сапоги суконные</t>
  </si>
  <si>
    <t>Костюм специалиста (для ра-ботников ОТК, ОООР и ОНК, состоит из куртки  и брюк  бордового цвета, хлопок 100%,  хлопок 80% / полиэфир 20% плотностью не менее 250 г/м2)</t>
  </si>
  <si>
    <t>Костюм «Специалист» для мастеров участков (хлопок 100%,  хлопок 80% / полиэфир 20% плотностью не менее 250 г/м2, состоит из куртки на пуговицах зеленого цвета и брюк черного цвета)</t>
  </si>
  <si>
    <t>Куртка «Специалист» (для руководителей и специалистов) – из смешанных тканей – хлопок 100% , хлопок 80% / поли-эфир 20%, плотностью не ме-нее 250 г/м2  куртка на пуго-вицах зеленого цвета</t>
  </si>
  <si>
    <t>Ботинки Электра-Е2 или Ампер-2Л30</t>
  </si>
  <si>
    <t>Рукавицы антивибрационные</t>
  </si>
  <si>
    <t>Респиратор 3М 8122</t>
  </si>
  <si>
    <t>Строп капроновый LAS 102</t>
  </si>
  <si>
    <t>ГОСТ 18724-88</t>
  </si>
  <si>
    <t>для работников ОТК, ОООР и ОНК, состоит из куртки  и брюк  бордового цвета, хлопок 100%,  хлопок 80% / полиэфир 20% плотностью не менее 250 г/м2</t>
  </si>
  <si>
    <t>хлопок 100%,  хлопок 80% / полиэфир 20% плотностью не менее 250 г/м2, состоит из куртки зеленого цвета на пуговицах и брюк черного цвета</t>
  </si>
  <si>
    <t xml:space="preserve">хлопок 100% , хлопок 80% / полиэфир 20%, плотностью не менее 250 г/м2  куртка зеленого цвета на пуговицах </t>
  </si>
  <si>
    <t> ГОСТ 12.4.137-2001, ГОСТ 12.4.032-95, ГОСТ 28507-99</t>
  </si>
  <si>
    <t>ТУ 17-09-1416-90</t>
  </si>
  <si>
    <t>ГОСТ 12.4.191-99</t>
  </si>
  <si>
    <t>ГОСТ Р ЕН 354-2010
ГОСТ Р ЕН 355-2008</t>
  </si>
  <si>
    <t>Жилет сигнальный с накладками из световозвращающего материала</t>
  </si>
  <si>
    <t>Респиратор РПГ-67</t>
  </si>
  <si>
    <t>ГОСТ Р12.4.297-2013</t>
  </si>
  <si>
    <t>ГОСТ 12.4..252-2013 кожевенный спилок (толщина 1,2мм)</t>
  </si>
  <si>
    <t>ГОСТ 12.4..068-79</t>
  </si>
  <si>
    <t>ГОСТ Р 12.4.236-2011</t>
  </si>
  <si>
    <t>С высокими моющими средствами</t>
  </si>
  <si>
    <t xml:space="preserve">Перчатки трикотажные хлопчатобумажные с точечным поливинилхлоридным покрытием </t>
  </si>
  <si>
    <t>ГОСТ 12.4.134-83</t>
  </si>
  <si>
    <t>"Строитель" утеплитель ватин, шнуровка</t>
  </si>
  <si>
    <t>ТУ 8579-008-8654619-2010</t>
  </si>
  <si>
    <t>Без лицевой части</t>
  </si>
  <si>
    <t>С клапаном выдоха</t>
  </si>
  <si>
    <t>тип 2А,2Б,поролоновый виброгосящий слой толщиной не менее 10мм</t>
  </si>
  <si>
    <t>ГОСТ 12.4.252-2013       Рукавицы брезентовые с двойным наладонником удлиненные, брезент 480-550 г/м2 с огнеупорной пропиткой</t>
  </si>
  <si>
    <t xml:space="preserve">Рукавицы из сукна сурового </t>
  </si>
  <si>
    <t>ТУ 2595-001-50290598-02</t>
  </si>
  <si>
    <t>Валенки РП (толщина войлока 6 мм) ГОСТ 18724-88</t>
  </si>
  <si>
    <t xml:space="preserve">Очки защитные закрытые для газосварки с непрямой вентиляцией с антизапотевающим покрытием </t>
  </si>
  <si>
    <t>С8-С13</t>
  </si>
  <si>
    <t>ГОСТ 12.4.250-2013</t>
  </si>
  <si>
    <t>Подшлемник на ватине Ассорти</t>
  </si>
  <si>
    <t>ГОСТ Р 12.4.238-2007                        Очки для газосварщика Дуга Г-2 (ЗН-56) 7290040</t>
  </si>
  <si>
    <t xml:space="preserve">  Респиратор Алина АВ (Производитель Респираторный комплекс) </t>
  </si>
  <si>
    <t xml:space="preserve">  Щиток защитный для электросварщиков НН-10 (производитель РОСОМЗ) </t>
  </si>
  <si>
    <t xml:space="preserve">  Нарукавники х/б белые </t>
  </si>
  <si>
    <t xml:space="preserve">  Наушники противошумные </t>
  </si>
  <si>
    <t xml:space="preserve">СОМЗ 45 (производитель РОСОМЗ) </t>
  </si>
  <si>
    <t xml:space="preserve">  Фильтр </t>
  </si>
  <si>
    <t xml:space="preserve">ДОТ ПРО </t>
  </si>
  <si>
    <t>ГОСТ 12.4.035-78</t>
  </si>
  <si>
    <t>ГОСТ Р 12.4.235-2012ТР ТС 019/2011</t>
  </si>
  <si>
    <t>ГОСТ 9897-88</t>
  </si>
  <si>
    <t>ГОСТ 12.4..275-2014</t>
  </si>
  <si>
    <t>НАКОЛЕННИКИ "ПОЛЮС"</t>
  </si>
  <si>
    <t xml:space="preserve">Защитная чашка (цветная): полиэтилен низкого давления (ПНД) повышенной износостойкости.
Внутренняя вставка: пенополиэтилен особой формы.
Наружный защитный материал: ткань «Оксфорд».
Крепление: широкие эластичные ленты-липучки. </t>
  </si>
  <si>
    <t>гост 12.4.254-2013</t>
  </si>
  <si>
    <t>АССОРТИ</t>
  </si>
  <si>
    <t>Перчатки диэлектрические латексные бесшовные</t>
  </si>
  <si>
    <t>ПЕРЧАТКИ АНТИВИБРАЦИОННЫЕ</t>
  </si>
  <si>
    <t>вибростат 03-417735</t>
  </si>
  <si>
    <t>гост12,4.010-75</t>
  </si>
  <si>
    <t>ТУБА 100МЛ</t>
  </si>
  <si>
    <t>Перчатки резиновые технические Тип 2 (Защита К80Щ50, толщина 0,70-0,90мм.</t>
  </si>
  <si>
    <t>АЗРИ НЕОЛАТ, защита К80Щ50: толщина 0,70-0,90 мм, длина не менее 305 мм (размер M),производство Китай</t>
  </si>
  <si>
    <t>ГОСТ 20010-93</t>
  </si>
  <si>
    <t>Перчатки резиновые КЩС БИ-Колор Плюс (производитель Ansell).</t>
  </si>
  <si>
    <t xml:space="preserve">производитель Ansell </t>
  </si>
  <si>
    <t>ПЕРЧАТКИ ТРИКОТАЖНЫЕ С НИТРИЛОВЫМ ПОКРЫТИЕМ ЛАДОНИ МУЛЬТИЛАЙТ АССОРТИ</t>
  </si>
  <si>
    <t>Перчатки с ПВХ покрытием 100% хлопковая основа с полным ПВХ покрытием толщиной 1,8мм, резинка</t>
  </si>
  <si>
    <t>Перчатки трикотажные хлопчатобумажные с точечным поливинилхлоридным покрытием (класс вязки 13, материал 75% хлопок, 25% полиэфир).</t>
  </si>
  <si>
    <t>Гост 5007-87</t>
  </si>
  <si>
    <t>Изготовлен из прорезиненной диагонали или смесовой прорезиненной ткани плотностью 500 г/м2 с капюшоном</t>
  </si>
  <si>
    <t>Ботинки ТОФФ ТРУД (производитель Торжокская фабрика).</t>
  </si>
  <si>
    <t>ГОСТ 12.4.137-84</t>
  </si>
  <si>
    <t>Брюки мужские для защиты от пониженных температур из смесовой ткани</t>
  </si>
  <si>
    <t xml:space="preserve">Цвет: синий Ткань верха: Грета (35% х/б, 65% п/э), плотность 210 гр/м2 </t>
  </si>
  <si>
    <t>ГОСТ 12.4.236-2014 ТР ТС 019/2011</t>
  </si>
  <si>
    <t xml:space="preserve">Жилет сигнальный с накладками из световозвращающего материала </t>
  </si>
  <si>
    <t>Жилет сигнальный повышенной видимости "Габарит-4" (флуоресцентный ораньжевый)</t>
  </si>
  <si>
    <t>ТУ 8577-002-00302907-2005</t>
  </si>
  <si>
    <t>Сапоги  юфтевые утепленные</t>
  </si>
  <si>
    <t>.Верх обуви: натуральная кожа + кирза, дублированная искусственным мехом.</t>
  </si>
  <si>
    <t>ГОСТ 12.4.234-2012</t>
  </si>
  <si>
    <t>Сапоги кирзовые</t>
  </si>
  <si>
    <t>С КИРЗОВЫМИ РЕГУЛИРУЕМЫМИ ГОЛЕНИЩАМИ НА ДВУХСЛОЙНОЙ ПОЛИУРЕТАНОВОЙ ПОДОШВЕ*НМ*</t>
  </si>
  <si>
    <t>ГОСТ 12.4.028-76</t>
  </si>
  <si>
    <t xml:space="preserve">Сапоги резиновые </t>
  </si>
  <si>
    <t>ПВХ «Призма»</t>
  </si>
  <si>
    <t>Каска  защитная Оранжевая</t>
  </si>
  <si>
    <t>ГОСТ 12.4.128-83</t>
  </si>
  <si>
    <t>Каскетка Amparo</t>
  </si>
  <si>
    <t>ГОСТ 12.4.255-2013</t>
  </si>
  <si>
    <t>Костюм Байкал-1</t>
  </si>
  <si>
    <t xml:space="preserve">Байкал-1 Комплектация: куртка, брюки
Ткань: смесовая, хлопок - 80%, полиэфир - 20%, 250 г/м², ВО
Застежка: потайная на пуговицах
Воротник: отложной
Карманы: нагрудный и боковые
Цвет: темно-синий
</t>
  </si>
  <si>
    <t xml:space="preserve">Костюм из молескин </t>
  </si>
  <si>
    <t xml:space="preserve">ГОСТ 12.4.045-87, ТИП А </t>
  </si>
  <si>
    <t>1 007,57</t>
  </si>
  <si>
    <t>КОСТЮМ МУЖСКОЙ ДЛЯ СВАРЩИКОВ С НАКЛАДКАМИ ИЗ СПИЛКА АССОРТИ</t>
  </si>
  <si>
    <t xml:space="preserve">парусина полульняная  плотность 500-550 г/м2 с огнезащитной пропиткой, накладки спилок кожевенный толщина 1,2-1,3 мм, площадь покрытия 2,7м2, класс защиты 3 </t>
  </si>
  <si>
    <t>ГОСТ  12.4.045-87</t>
  </si>
  <si>
    <t>Паста очищающая</t>
  </si>
  <si>
    <t xml:space="preserve"> "GECO"</t>
  </si>
  <si>
    <t>ГОСТ 12.4.068-79</t>
  </si>
  <si>
    <t>КРЕМ РЕГЕНЕРИРУЮЩИЙ ВОССТАНАВЛИВАЮЩИЙ ДЛЯ РУК И ЛИЦА ВЕЛУМ ТУБА 100 мл</t>
  </si>
  <si>
    <t>ОЧКИ ЗАЩИТНЫЕ ЗАКРЫТЫЕ ДЛЯ ГАЗОСВАРКИ С НЕПРЯМОЙ ВЕНТИЛЯЦИЕЙ С АНТИЗАПОТЕВАЮЩИМ ПОКРЫТИЕМ ПРЕМИУМ 22</t>
  </si>
  <si>
    <t>Очки для газосварщика Дуга Г-2 (ЗН-56) 7290040</t>
  </si>
  <si>
    <t>ГОСТ Р 12.4.238-2007</t>
  </si>
  <si>
    <t>Очки защитные открытые или очки модель 015 Хаммер Актив</t>
  </si>
  <si>
    <t xml:space="preserve">О35 ВИЗИОН (PL) 13511.Материал линз: плексиглас, </t>
  </si>
  <si>
    <t>ГОСТ Р 12.4.253-2013</t>
  </si>
  <si>
    <t>Фартук брезентовый (парусина полульняная, плотность 480-550 г/м2 с огнезащитной пропиткой, длина 100-105).</t>
  </si>
  <si>
    <t>Фартук для защиты от растворов кислот и щелочей</t>
  </si>
  <si>
    <t xml:space="preserve">Фартук с широким набором защитных свойств:
К80 (от растворов с массовой долей кислот до 80%)
Щ50 (от растворов щелочей концентрации до 50%)
Нж (от нефти, нефтепродуктов, масел и жиров)
Вн (для защиты от воды)
Материал: ткань с ПВХ покрытием. Вес ткани 480 гр./м².
Размер: Длина фартука 120 см, ширина по низу 97 см
</t>
  </si>
  <si>
    <t>Подшлемник на ватине (утеплитель – ватин, шнуровка).</t>
  </si>
  <si>
    <t>ТУ 08-149-81</t>
  </si>
  <si>
    <t>Краги спилковые пятипалые на подкладке (толщина 1.2мм).</t>
  </si>
  <si>
    <t>кожевенный спилок (толщина 1,2мм)</t>
  </si>
  <si>
    <t xml:space="preserve"> Рукавицы бр. с 2 налад. удлин. напалками и двойной отстрочкой (плотность 480-550 г/м2 с огнеупорной пропиткой)</t>
  </si>
  <si>
    <t>Рукавицы утепленные (утеплитель 2 слоя).</t>
  </si>
  <si>
    <t>шерстяной мех</t>
  </si>
  <si>
    <t>Рукавицы хлопчатобумажные с брезентовыми наладонниками и двойной отстрочкой (саржа 290 г/м2, брезент 450 г/м2, швы обработаны оверлоком, нить армированная 44ЛХ).</t>
  </si>
  <si>
    <t>Беруши со шнурком</t>
  </si>
  <si>
    <t>Беруши СМАРТ ФИТ со шнурком (многоразовые, защита до 30дБа)</t>
  </si>
  <si>
    <t>ГОСТ 12.4.275-2014</t>
  </si>
  <si>
    <t xml:space="preserve">Халат рабочий </t>
  </si>
  <si>
    <t xml:space="preserve">РЕСПИРАТОР </t>
  </si>
  <si>
    <t xml:space="preserve">200ЛЕПЕСТОК- </t>
  </si>
  <si>
    <t>Респиратор Алина-АВ с клапаном противогазоаэрозольный</t>
  </si>
  <si>
    <t>Неформованный респиратор универсального размера из фильтрполотна с дополнительной защитой от органических и неорганических газов, имеющий эластичную регулируемую ленту оголовья и носовой зажим.</t>
  </si>
  <si>
    <t>РЕСПИРАТОР ПРОТИВОПЫЛЕВОЙ</t>
  </si>
  <si>
    <t>У-2К</t>
  </si>
  <si>
    <t>ТУ 6-16-2267-78</t>
  </si>
  <si>
    <t>Респиратор РПГ-67 (производитель «Тамбовмаш)»</t>
  </si>
  <si>
    <t xml:space="preserve"> ГОСТ 12.4.004-74</t>
  </si>
  <si>
    <t>Куртка утепленная ветрозащитная "Север"</t>
  </si>
  <si>
    <t>Воротник и низ рукавов застегиваются на пуговицы. Утеплитель: ватин, 2 слоя, синтепон, 1 слой.Ткань верха: полиэстер — 50%, хлопок — 50%, ВО ГОСТ Р 12.4.236-2011,Куртка Зимовка сине-оранжевая</t>
  </si>
  <si>
    <t>Распиратор РПГ-67 противогазовый с патроном КД</t>
  </si>
  <si>
    <t>изготовление "ТАМБОВМАШ"</t>
  </si>
  <si>
    <t xml:space="preserve">Щиток защитный лицевой </t>
  </si>
  <si>
    <t xml:space="preserve">НБТ1 ВИЗИОН 413130 </t>
  </si>
  <si>
    <t>ТУ 9464-061-36438019-2011</t>
  </si>
  <si>
    <t xml:space="preserve">Наушники противошумные </t>
  </si>
  <si>
    <t>BIG 333735 30ДБ</t>
  </si>
  <si>
    <t xml:space="preserve">Щиток защитный для электросварщика </t>
  </si>
  <si>
    <t>НН-7, НН-10 Премьер Фаворит С-7 производитель РОСОМЗ</t>
  </si>
  <si>
    <t xml:space="preserve">Костюм мужской для защиты от кислот концентрацией от 50% до 80%. </t>
  </si>
  <si>
    <t xml:space="preserve">Куртка+брюки+берет 3 класс защиты – К80 для защиты от кислот концентрации от 50% до 80% (по серной кислоте), плотность 240 г/м2 </t>
  </si>
  <si>
    <t xml:space="preserve">Краги брезентовые </t>
  </si>
  <si>
    <t>сукно с огнестойкой отделкой, плотность 760 г/м2</t>
  </si>
  <si>
    <t>ТУ 38-106508-86</t>
  </si>
  <si>
    <t>Куртка Руководителя (плотность ткани 210-250 г/м2 с ВМО пропиткой, утеплитель 3 слоя).</t>
  </si>
  <si>
    <t>БОТИНКИ ТОФФ СВАРЩИК, ТОФФ СУПЕРСТАЙЛ-М, ТОФФ ТРУД</t>
  </si>
  <si>
    <t>ГОСТ 12.4.137-84, ГОСТ 28507-90</t>
  </si>
  <si>
    <t xml:space="preserve">Куртка РАЙТ серо-красная </t>
  </si>
  <si>
    <t>хлопок 100%, хлопок 80% полиэфир 20%, плотностью не менее 250г/и2</t>
  </si>
  <si>
    <t>Наименование товара</t>
  </si>
  <si>
    <t>№ п/п</t>
  </si>
  <si>
    <t>Марка</t>
  </si>
  <si>
    <t>ГОСТ</t>
  </si>
  <si>
    <t>Кол-во</t>
  </si>
  <si>
    <t>Ед. изм.</t>
  </si>
  <si>
    <t>Приложение № 15</t>
  </si>
  <si>
    <t>к запросу котировок цен</t>
  </si>
  <si>
    <t>ЛОТ №  11 (ВВРЗ)</t>
  </si>
  <si>
    <t>Цена предпоследней ценовой от 2018г.</t>
  </si>
  <si>
    <t>Наименование материала</t>
  </si>
  <si>
    <t>Размер</t>
  </si>
  <si>
    <t>Количество</t>
  </si>
  <si>
    <t>Цена, руб</t>
  </si>
  <si>
    <t>сумма без НДС</t>
  </si>
  <si>
    <t>сумма с НДС 20%</t>
  </si>
  <si>
    <t xml:space="preserve">Срок поставки </t>
  </si>
  <si>
    <t>2-4 кв-л 2019г</t>
  </si>
  <si>
    <r>
      <t>парусина полульняная  плотность 480-550 г/м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огнезащитной пропиткой, длина 100-105 см</t>
    </r>
  </si>
  <si>
    <r>
      <t>утеплитель 2 слоя, ткань – диагональ плотностью 200 г/м</t>
    </r>
    <r>
      <rPr>
        <vertAlign val="superscript"/>
        <sz val="10"/>
        <color indexed="8"/>
        <rFont val="Times New Roman"/>
        <family val="1"/>
        <charset val="204"/>
      </rPr>
      <t>2</t>
    </r>
  </si>
  <si>
    <r>
      <t>Рукавицы брезентовые с двойным наладонником удлиненные, брезент 480-550 г/м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огнеупорной пропиткой ,Рукавицы брезентовые с двойным наладонником, брезент 400-450 г/м2 без огнеупорной пропитки</t>
    </r>
  </si>
  <si>
    <r>
      <t>Материал: саржа 290 г/м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  брезент 450 г/м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Подналадонник: бязь 125 г/м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 швы обработаны  оверлоком, нить армированная 44ЛХ</t>
    </r>
  </si>
  <si>
    <r>
      <t>Из тканей, содержащих 80% хлопка, 20% синтетических тканей (или 100% хлопка)  плотностью 250 г/м</t>
    </r>
    <r>
      <rPr>
        <vertAlign val="superscript"/>
        <sz val="10"/>
        <color indexed="8"/>
        <rFont val="Times New Roman"/>
        <family val="1"/>
        <charset val="204"/>
      </rPr>
      <t>2</t>
    </r>
  </si>
  <si>
    <t>новая</t>
  </si>
  <si>
    <t>ноаая</t>
  </si>
  <si>
    <r>
      <t>Куртка темно-серого цвета с красной кокеткой, капюшоном и рукавами, плотность ткани 210-250 г/м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ВМО пропиткой, утеплитель 3 слоя</t>
    </r>
  </si>
  <si>
    <t xml:space="preserve">не было ранее твз цена </t>
  </si>
  <si>
    <t>удалить</t>
  </si>
  <si>
    <t>цена поставки дешевле</t>
  </si>
  <si>
    <t>ИТОГО:</t>
  </si>
  <si>
    <r>
      <t>парусина полульняная  плотность 500-550 г/м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с огнезащитной пропиткой, накладки спилок кожевенный толщина 1,2-1,3 мм, площадь покрытия 2,7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), класс защиты 3</t>
    </r>
  </si>
  <si>
    <r>
      <t>ПВХ, плотность 0,2 мм</t>
    </r>
    <r>
      <rPr>
        <sz val="10"/>
        <color indexed="8"/>
        <rFont val="Times New Roman"/>
        <family val="1"/>
        <charset val="204"/>
      </rPr>
      <t xml:space="preserve"> Длина изделия- 460 мм. Производитель Ansell</t>
    </r>
  </si>
  <si>
    <r>
      <t xml:space="preserve"> Респиратор Алина П </t>
    </r>
    <r>
      <rPr>
        <sz val="10"/>
        <color indexed="8"/>
        <rFont val="Times New Roman"/>
        <family val="1"/>
        <charset val="204"/>
      </rPr>
      <t xml:space="preserve">(Производитель Респираторный комплекс) </t>
    </r>
  </si>
  <si>
    <t>Ботинки ТОФФ СВАРЩИК ЧЕР. МП 121-0013-01  т.к. у сварщика горят шнурка, а здесь зелезная защита</t>
  </si>
  <si>
    <r>
      <t>Наколенники брезентовые (парусина полульняная  плотность 500-550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с огнезащитной пропиткой)</t>
    </r>
  </si>
  <si>
    <r>
      <t>Нарукавники брезентовые (парусина полульняная  плотность 500-550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с огнезащитной пропиткой)</t>
    </r>
  </si>
  <si>
    <r>
      <t>Рукавицы брезентовые с двойным наладонником удлиненные, брезент 480-550 г/м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с огнеупорной пропиткой ,Рукавицы брезентовые с двойным наладонником, брезент 400-450 г/м2 без огнеупорной пропитки</t>
    </r>
  </si>
  <si>
    <t>Примечание</t>
  </si>
  <si>
    <t>Предельная цена за единицу без НДС, руб.</t>
  </si>
  <si>
    <t>Предельная стоимость за единицу без НДС, руб.</t>
  </si>
  <si>
    <t>Предельная стоимость за единицу с НДС, руб.</t>
  </si>
  <si>
    <t>Тамбовский ВРЗ</t>
  </si>
  <si>
    <t>Воронежский ВРЗ</t>
  </si>
  <si>
    <t>ИТОГО</t>
  </si>
  <si>
    <t>Начальник ОМТО</t>
  </si>
  <si>
    <t>М.С. Герасимов.</t>
  </si>
  <si>
    <r>
      <t>Таблица №1</t>
    </r>
    <r>
      <rPr>
        <i/>
        <sz val="12"/>
        <color rgb="FF000000"/>
        <rFont val="Times New Roman"/>
        <family val="1"/>
        <charset val="204"/>
      </rPr>
      <t xml:space="preserve">                                                                      </t>
    </r>
  </si>
  <si>
    <r>
      <t xml:space="preserve">     № </t>
    </r>
    <r>
      <rPr>
        <sz val="12"/>
        <rFont val="Times New Roman"/>
        <family val="1"/>
        <charset val="204"/>
      </rPr>
      <t>21</t>
    </r>
    <r>
      <rPr>
        <sz val="12"/>
        <color rgb="FF000000"/>
        <rFont val="Times New Roman"/>
        <family val="1"/>
        <charset val="204"/>
      </rPr>
      <t>/ЗК-АО «ВРМ»/2019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</si>
</sst>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;[Red]\-#,##0.000"/>
  </numFmts>
  <fonts count="2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8"/>
      <name val="Arial"/>
      <family val="2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101010"/>
      <name val="Times New Roman"/>
      <family val="1"/>
      <charset val="204"/>
    </font>
    <font>
      <sz val="8"/>
      <color rgb="FFFF0000"/>
      <name val="Arial"/>
      <family val="2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5" fillId="0" borderId="0"/>
  </cellStyleXfs>
  <cellXfs count="128">
    <xf numFmtId="0" fontId="0" fillId="0" borderId="0" xfId="0"/>
    <xf numFmtId="4" fontId="14" fillId="2" borderId="1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/>
    </xf>
    <xf numFmtId="0" fontId="14" fillId="2" borderId="1" xfId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3" fontId="14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/>
    </xf>
    <xf numFmtId="3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/>
    <xf numFmtId="0" fontId="4" fillId="0" borderId="0" xfId="0" applyFont="1" applyBorder="1" applyAlignment="1">
      <alignment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4" fontId="14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2" fontId="14" fillId="4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64" fontId="1" fillId="2" borderId="1" xfId="2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/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2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_Лист1" xfId="2"/>
    <cellStyle name="Стиль 1" xfId="3"/>
  </cellStyles>
  <dxfs count="1">
    <dxf>
      <fill>
        <patternFill patternType="solid">
          <fgColor rgb="FFFFFFFF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42650</xdr:colOff>
      <xdr:row>11</xdr:row>
      <xdr:rowOff>158367</xdr:rowOff>
    </xdr:from>
    <xdr:to>
      <xdr:col>13</xdr:col>
      <xdr:colOff>966717</xdr:colOff>
      <xdr:row>11</xdr:row>
      <xdr:rowOff>757448</xdr:rowOff>
    </xdr:to>
    <xdr:pic>
      <xdr:nvPicPr>
        <xdr:cNvPr id="10" name="Picture 2" descr="http://vostok-sp.ru/image/cache/catalog/zaschita_sluha/berushi/ber020-1000x100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661307" y="1224598"/>
          <a:ext cx="924067" cy="599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15</xdr:row>
      <xdr:rowOff>0</xdr:rowOff>
    </xdr:from>
    <xdr:to>
      <xdr:col>13</xdr:col>
      <xdr:colOff>1257300</xdr:colOff>
      <xdr:row>15</xdr:row>
      <xdr:rowOff>1981200</xdr:rowOff>
    </xdr:to>
    <xdr:pic>
      <xdr:nvPicPr>
        <xdr:cNvPr id="11" name="Picture 5" descr="https://www.spets.ru/upload/iblock/5cb/valenki_rp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618657" y="3994813"/>
          <a:ext cx="12573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355410</xdr:colOff>
      <xdr:row>18</xdr:row>
      <xdr:rowOff>241679</xdr:rowOff>
    </xdr:from>
    <xdr:to>
      <xdr:col>13</xdr:col>
      <xdr:colOff>1354636</xdr:colOff>
      <xdr:row>18</xdr:row>
      <xdr:rowOff>909992</xdr:rowOff>
    </xdr:to>
    <xdr:pic>
      <xdr:nvPicPr>
        <xdr:cNvPr id="12" name="Picture 3" descr="http://www.sestroretsk1.websender.ru/images_goods/80376/big/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557276" y="8629366"/>
          <a:ext cx="999226" cy="668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13</xdr:col>
      <xdr:colOff>355411</xdr:colOff>
      <xdr:row>26</xdr:row>
      <xdr:rowOff>166403</xdr:rowOff>
    </xdr:from>
    <xdr:ext cx="1279478" cy="1391432"/>
    <xdr:pic>
      <xdr:nvPicPr>
        <xdr:cNvPr id="13" name="Picture 4" descr="http://prof-kom.ru/wa-data/public/shop/products/92/02/292/images/829/829.970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66866" y="13018045"/>
          <a:ext cx="1279478" cy="1391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13</xdr:col>
      <xdr:colOff>142164</xdr:colOff>
      <xdr:row>34</xdr:row>
      <xdr:rowOff>241679</xdr:rowOff>
    </xdr:from>
    <xdr:to>
      <xdr:col>13</xdr:col>
      <xdr:colOff>1447089</xdr:colOff>
      <xdr:row>34</xdr:row>
      <xdr:rowOff>813179</xdr:rowOff>
    </xdr:to>
    <xdr:pic>
      <xdr:nvPicPr>
        <xdr:cNvPr id="14" name="Picture 1" descr="http://osb-online.ru/pictures/type_119/3216/image_main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760821" y="19703955"/>
          <a:ext cx="13049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49</xdr:row>
      <xdr:rowOff>0</xdr:rowOff>
    </xdr:from>
    <xdr:to>
      <xdr:col>13</xdr:col>
      <xdr:colOff>1390237</xdr:colOff>
      <xdr:row>49</xdr:row>
      <xdr:rowOff>1274786</xdr:rowOff>
    </xdr:to>
    <xdr:pic>
      <xdr:nvPicPr>
        <xdr:cNvPr id="15" name="Рисунок 6" descr="Ð¸Ð·Ð¾Ð±ÑÐ°Ð¶ÐµÐ½Ð¸Ðµ Ð ÑÐºÐ°Ð²Ð¸ÑÑ Ð±ÑÐµÐ·ÐµÐ½ÑÐ¾Ð²ÑÐµ (480Ð³), Ð½Ð°Ð»Ð°Ð´Ð¾Ð½Ð½Ð¸Ðº Ð±ÑÐµÐ·ÐµÐ½Ñ (480Ð³) Ð¾Ñ Ð¼Ð°Ð³Ð°Ð·Ð¸Ð½Ð° ÐÐ¸Ñ ÐºÐ°Ð¼ÑÑÐ»ÑÐ¶Ð°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618657" y="28063209"/>
          <a:ext cx="1390237" cy="127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0</xdr:colOff>
      <xdr:row>50</xdr:row>
      <xdr:rowOff>0</xdr:rowOff>
    </xdr:from>
    <xdr:to>
      <xdr:col>13</xdr:col>
      <xdr:colOff>1433177</xdr:colOff>
      <xdr:row>50</xdr:row>
      <xdr:rowOff>1458320</xdr:rowOff>
    </xdr:to>
    <xdr:pic>
      <xdr:nvPicPr>
        <xdr:cNvPr id="16" name="Рисунок 7" descr="Ð ÑÐºÐ°Ð²Ð¸ÑÑ ÑÑÐºÐ¾Ð½Ð½ÑÐµ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618657" y="29555933"/>
          <a:ext cx="1433177" cy="1458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chnoavia.ru/katalog/spetsodezhda/chemically_protective_wear/379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echnoavia.ru/katalog/spetsodezhda/chemically_protective_wear/379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5"/>
  <sheetViews>
    <sheetView tabSelected="1" zoomScale="67" zoomScaleNormal="67" zoomScaleSheetLayoutView="100" workbookViewId="0">
      <pane ySplit="10" topLeftCell="A11" activePane="bottomLeft" state="frozen"/>
      <selection pane="bottomLeft" activeCell="I119" sqref="I119:I121"/>
    </sheetView>
  </sheetViews>
  <sheetFormatPr defaultColWidth="8.85546875" defaultRowHeight="12.75" x14ac:dyDescent="0.25"/>
  <cols>
    <col min="1" max="1" width="4.28515625" style="74" customWidth="1"/>
    <col min="2" max="2" width="48.42578125" style="74" customWidth="1"/>
    <col min="3" max="3" width="32" style="74" customWidth="1"/>
    <col min="4" max="4" width="18.42578125" style="73" customWidth="1"/>
    <col min="5" max="5" width="8.5703125" style="74" customWidth="1"/>
    <col min="6" max="6" width="7.7109375" style="119" customWidth="1"/>
    <col min="7" max="9" width="20.5703125" style="74" customWidth="1"/>
    <col min="10" max="10" width="10.42578125" style="119" bestFit="1" customWidth="1"/>
    <col min="11" max="11" width="20.28515625" style="74" customWidth="1"/>
    <col min="12" max="13" width="20.28515625" style="92" customWidth="1"/>
    <col min="14" max="14" width="24.85546875" style="74" customWidth="1"/>
    <col min="15" max="16384" width="8.85546875" style="74"/>
  </cols>
  <sheetData>
    <row r="2" spans="1:14" ht="15.75" x14ac:dyDescent="0.25">
      <c r="L2" s="97" t="s">
        <v>349</v>
      </c>
      <c r="M2" s="97"/>
    </row>
    <row r="3" spans="1:14" ht="15.75" x14ac:dyDescent="0.25">
      <c r="L3" s="97" t="s">
        <v>310</v>
      </c>
      <c r="M3" s="97"/>
    </row>
    <row r="4" spans="1:14" ht="15.75" x14ac:dyDescent="0.25">
      <c r="L4" s="97" t="s">
        <v>350</v>
      </c>
      <c r="M4" s="97"/>
    </row>
    <row r="9" spans="1:14" s="75" customFormat="1" ht="32.25" customHeight="1" x14ac:dyDescent="0.25">
      <c r="A9" s="103" t="s">
        <v>304</v>
      </c>
      <c r="B9" s="103" t="s">
        <v>303</v>
      </c>
      <c r="C9" s="103" t="s">
        <v>305</v>
      </c>
      <c r="D9" s="103" t="s">
        <v>306</v>
      </c>
      <c r="E9" s="103" t="s">
        <v>308</v>
      </c>
      <c r="F9" s="100" t="s">
        <v>344</v>
      </c>
      <c r="G9" s="101"/>
      <c r="H9" s="101"/>
      <c r="I9" s="102"/>
      <c r="J9" s="105" t="s">
        <v>345</v>
      </c>
      <c r="K9" s="106"/>
      <c r="L9" s="106"/>
      <c r="M9" s="107"/>
      <c r="N9" s="98" t="s">
        <v>340</v>
      </c>
    </row>
    <row r="10" spans="1:14" s="73" customFormat="1" ht="41.25" customHeight="1" x14ac:dyDescent="0.25">
      <c r="A10" s="104"/>
      <c r="B10" s="104"/>
      <c r="C10" s="104"/>
      <c r="D10" s="104"/>
      <c r="E10" s="104"/>
      <c r="F10" s="120" t="s">
        <v>307</v>
      </c>
      <c r="G10" s="72" t="s">
        <v>341</v>
      </c>
      <c r="H10" s="89" t="s">
        <v>342</v>
      </c>
      <c r="I10" s="89" t="s">
        <v>343</v>
      </c>
      <c r="J10" s="120" t="s">
        <v>307</v>
      </c>
      <c r="K10" s="89" t="s">
        <v>341</v>
      </c>
      <c r="L10" s="91" t="s">
        <v>342</v>
      </c>
      <c r="M10" s="91" t="s">
        <v>343</v>
      </c>
      <c r="N10" s="99"/>
    </row>
    <row r="11" spans="1:14" x14ac:dyDescent="0.25">
      <c r="A11" s="72">
        <v>1</v>
      </c>
      <c r="B11" s="89">
        <v>2</v>
      </c>
      <c r="C11" s="89">
        <v>3</v>
      </c>
      <c r="D11" s="89">
        <v>4</v>
      </c>
      <c r="E11" s="89">
        <v>5</v>
      </c>
      <c r="F11" s="120">
        <v>6</v>
      </c>
      <c r="G11" s="89">
        <v>7</v>
      </c>
      <c r="H11" s="89">
        <v>8</v>
      </c>
      <c r="I11" s="89">
        <v>9</v>
      </c>
      <c r="J11" s="120">
        <v>10</v>
      </c>
      <c r="K11" s="89">
        <v>11</v>
      </c>
      <c r="L11" s="91">
        <v>12</v>
      </c>
      <c r="M11" s="91">
        <v>13</v>
      </c>
      <c r="N11" s="89">
        <v>14</v>
      </c>
    </row>
    <row r="12" spans="1:14" s="88" customFormat="1" ht="70.5" customHeight="1" x14ac:dyDescent="0.25">
      <c r="A12" s="9">
        <v>1</v>
      </c>
      <c r="B12" s="9" t="s">
        <v>0</v>
      </c>
      <c r="C12" s="9" t="s">
        <v>109</v>
      </c>
      <c r="D12" s="9" t="s">
        <v>271</v>
      </c>
      <c r="E12" s="9" t="s">
        <v>1</v>
      </c>
      <c r="F12" s="121">
        <v>730</v>
      </c>
      <c r="G12" s="3">
        <v>8.2899999999999991</v>
      </c>
      <c r="H12" s="3">
        <f>G12*F12</f>
        <v>6051.7</v>
      </c>
      <c r="I12" s="3">
        <f>H12*1.2</f>
        <v>7262.04</v>
      </c>
      <c r="J12" s="121">
        <v>750</v>
      </c>
      <c r="K12" s="1">
        <v>8.2899999999999991</v>
      </c>
      <c r="L12" s="1">
        <f>K12*J12</f>
        <v>6217.4999999999991</v>
      </c>
      <c r="M12" s="1">
        <f>L12*1.2</f>
        <v>7460.9999999999982</v>
      </c>
      <c r="N12" s="10"/>
    </row>
    <row r="13" spans="1:14" s="88" customFormat="1" ht="34.5" customHeight="1" x14ac:dyDescent="0.25">
      <c r="A13" s="9">
        <v>2</v>
      </c>
      <c r="B13" s="9" t="s">
        <v>107</v>
      </c>
      <c r="C13" s="9" t="s">
        <v>108</v>
      </c>
      <c r="D13" s="9" t="s">
        <v>2</v>
      </c>
      <c r="E13" s="9" t="s">
        <v>3</v>
      </c>
      <c r="F13" s="121">
        <v>816</v>
      </c>
      <c r="G13" s="3">
        <v>937.2</v>
      </c>
      <c r="H13" s="3">
        <f t="shared" ref="H13:H75" si="0">G13*F13</f>
        <v>764755.20000000007</v>
      </c>
      <c r="I13" s="3">
        <f t="shared" ref="I13:I75" si="1">H13*1.2</f>
        <v>917706.24000000011</v>
      </c>
      <c r="J13" s="121">
        <v>1000</v>
      </c>
      <c r="K13" s="3">
        <v>937.2</v>
      </c>
      <c r="L13" s="1">
        <f t="shared" ref="L13:L75" si="2">K13*J13</f>
        <v>937200</v>
      </c>
      <c r="M13" s="1">
        <f t="shared" ref="M13:M75" si="3">L13*1.2</f>
        <v>1124640</v>
      </c>
      <c r="N13" s="10"/>
    </row>
    <row r="14" spans="1:14" s="88" customFormat="1" ht="41.25" customHeight="1" x14ac:dyDescent="0.25">
      <c r="A14" s="9">
        <v>3</v>
      </c>
      <c r="B14" s="9" t="s">
        <v>336</v>
      </c>
      <c r="C14" s="9" t="s">
        <v>108</v>
      </c>
      <c r="D14" s="9" t="s">
        <v>4</v>
      </c>
      <c r="E14" s="9" t="s">
        <v>3</v>
      </c>
      <c r="F14" s="121">
        <v>171</v>
      </c>
      <c r="G14" s="1">
        <v>1660.37</v>
      </c>
      <c r="H14" s="3">
        <f t="shared" si="0"/>
        <v>283923.26999999996</v>
      </c>
      <c r="I14" s="3">
        <f t="shared" si="1"/>
        <v>340707.92399999994</v>
      </c>
      <c r="J14" s="121">
        <v>50</v>
      </c>
      <c r="K14" s="1">
        <v>1660.37</v>
      </c>
      <c r="L14" s="1">
        <f t="shared" si="2"/>
        <v>83018.5</v>
      </c>
      <c r="M14" s="1">
        <f t="shared" si="3"/>
        <v>99622.2</v>
      </c>
      <c r="N14" s="10"/>
    </row>
    <row r="15" spans="1:14" s="88" customFormat="1" ht="58.5" customHeight="1" x14ac:dyDescent="0.25">
      <c r="A15" s="9">
        <v>4</v>
      </c>
      <c r="B15" s="9" t="s">
        <v>5</v>
      </c>
      <c r="C15" s="9" t="s">
        <v>110</v>
      </c>
      <c r="D15" s="9" t="s">
        <v>172</v>
      </c>
      <c r="E15" s="9" t="s">
        <v>3</v>
      </c>
      <c r="F15" s="121">
        <v>7</v>
      </c>
      <c r="G15" s="1">
        <v>602.29</v>
      </c>
      <c r="H15" s="3">
        <f t="shared" si="0"/>
        <v>4216.03</v>
      </c>
      <c r="I15" s="3">
        <f t="shared" si="1"/>
        <v>5059.2359999999999</v>
      </c>
      <c r="J15" s="122">
        <v>50</v>
      </c>
      <c r="K15" s="1">
        <v>602.29</v>
      </c>
      <c r="L15" s="1">
        <f t="shared" si="2"/>
        <v>30114.5</v>
      </c>
      <c r="M15" s="1">
        <f t="shared" si="3"/>
        <v>36137.4</v>
      </c>
      <c r="N15" s="10"/>
    </row>
    <row r="16" spans="1:14" s="88" customFormat="1" ht="165" customHeight="1" x14ac:dyDescent="0.25">
      <c r="A16" s="9">
        <v>5</v>
      </c>
      <c r="B16" s="9" t="s">
        <v>6</v>
      </c>
      <c r="C16" s="9" t="s">
        <v>184</v>
      </c>
      <c r="D16" s="9" t="s">
        <v>184</v>
      </c>
      <c r="E16" s="10" t="s">
        <v>3</v>
      </c>
      <c r="F16" s="122">
        <v>5</v>
      </c>
      <c r="G16" s="1">
        <v>917</v>
      </c>
      <c r="H16" s="3">
        <f t="shared" si="0"/>
        <v>4585</v>
      </c>
      <c r="I16" s="3">
        <f t="shared" si="1"/>
        <v>5502</v>
      </c>
      <c r="J16" s="121">
        <v>0</v>
      </c>
      <c r="K16" s="1">
        <v>0</v>
      </c>
      <c r="L16" s="1">
        <f t="shared" si="2"/>
        <v>0</v>
      </c>
      <c r="M16" s="1">
        <f t="shared" si="3"/>
        <v>0</v>
      </c>
      <c r="N16" s="10"/>
    </row>
    <row r="17" spans="1:14" s="88" customFormat="1" ht="38.25" x14ac:dyDescent="0.25">
      <c r="A17" s="9">
        <v>6</v>
      </c>
      <c r="B17" s="9" t="s">
        <v>167</v>
      </c>
      <c r="C17" s="9" t="s">
        <v>113</v>
      </c>
      <c r="D17" s="9" t="s">
        <v>7</v>
      </c>
      <c r="E17" s="9" t="s">
        <v>1</v>
      </c>
      <c r="F17" s="121">
        <v>31</v>
      </c>
      <c r="G17" s="1">
        <v>122.46</v>
      </c>
      <c r="H17" s="3">
        <f t="shared" si="0"/>
        <v>3796.2599999999998</v>
      </c>
      <c r="I17" s="3">
        <f t="shared" si="1"/>
        <v>4555.5119999999997</v>
      </c>
      <c r="J17" s="121">
        <v>50</v>
      </c>
      <c r="K17" s="1">
        <v>122.46</v>
      </c>
      <c r="L17" s="1">
        <f t="shared" si="2"/>
        <v>6123</v>
      </c>
      <c r="M17" s="1">
        <f t="shared" si="3"/>
        <v>7347.5999999999995</v>
      </c>
      <c r="N17" s="10"/>
    </row>
    <row r="18" spans="1:14" s="88" customFormat="1" ht="32.25" customHeight="1" x14ac:dyDescent="0.25">
      <c r="A18" s="9">
        <v>7</v>
      </c>
      <c r="B18" s="9" t="s">
        <v>8</v>
      </c>
      <c r="C18" s="9" t="s">
        <v>112</v>
      </c>
      <c r="D18" s="9"/>
      <c r="E18" s="10" t="s">
        <v>1</v>
      </c>
      <c r="F18" s="122">
        <v>18</v>
      </c>
      <c r="G18" s="1">
        <v>85</v>
      </c>
      <c r="H18" s="3">
        <f t="shared" si="0"/>
        <v>1530</v>
      </c>
      <c r="I18" s="3">
        <f t="shared" si="1"/>
        <v>1836</v>
      </c>
      <c r="J18" s="122">
        <v>50</v>
      </c>
      <c r="K18" s="1">
        <v>85</v>
      </c>
      <c r="L18" s="1">
        <f t="shared" si="2"/>
        <v>4250</v>
      </c>
      <c r="M18" s="1">
        <f t="shared" si="3"/>
        <v>5100</v>
      </c>
      <c r="N18" s="10"/>
    </row>
    <row r="19" spans="1:14" s="88" customFormat="1" ht="78" customHeight="1" x14ac:dyDescent="0.25">
      <c r="A19" s="9">
        <v>8</v>
      </c>
      <c r="B19" s="9" t="s">
        <v>9</v>
      </c>
      <c r="C19" s="9" t="s">
        <v>111</v>
      </c>
      <c r="D19" s="10" t="s">
        <v>238</v>
      </c>
      <c r="E19" s="10" t="s">
        <v>1</v>
      </c>
      <c r="F19" s="122">
        <v>78</v>
      </c>
      <c r="G19" s="1">
        <v>218</v>
      </c>
      <c r="H19" s="3">
        <f t="shared" si="0"/>
        <v>17004</v>
      </c>
      <c r="I19" s="3">
        <f t="shared" si="1"/>
        <v>20404.8</v>
      </c>
      <c r="J19" s="121">
        <v>250</v>
      </c>
      <c r="K19" s="1">
        <v>218</v>
      </c>
      <c r="L19" s="1">
        <f t="shared" si="2"/>
        <v>54500</v>
      </c>
      <c r="M19" s="1">
        <f t="shared" si="3"/>
        <v>65400</v>
      </c>
      <c r="N19" s="10"/>
    </row>
    <row r="20" spans="1:14" s="88" customFormat="1" ht="89.25" x14ac:dyDescent="0.25">
      <c r="A20" s="9">
        <v>9</v>
      </c>
      <c r="B20" s="9" t="s">
        <v>10</v>
      </c>
      <c r="C20" s="9" t="s">
        <v>101</v>
      </c>
      <c r="D20" s="9" t="s">
        <v>102</v>
      </c>
      <c r="E20" s="10" t="s">
        <v>1</v>
      </c>
      <c r="F20" s="122">
        <v>2</v>
      </c>
      <c r="G20" s="1">
        <v>3599</v>
      </c>
      <c r="H20" s="3">
        <f t="shared" si="0"/>
        <v>7198</v>
      </c>
      <c r="I20" s="3">
        <f t="shared" si="1"/>
        <v>8637.6</v>
      </c>
      <c r="J20" s="121">
        <v>0</v>
      </c>
      <c r="K20" s="1"/>
      <c r="L20" s="1">
        <f t="shared" si="2"/>
        <v>0</v>
      </c>
      <c r="M20" s="1">
        <f t="shared" si="3"/>
        <v>0</v>
      </c>
      <c r="N20" s="10"/>
    </row>
    <row r="21" spans="1:14" s="88" customFormat="1" ht="38.25" x14ac:dyDescent="0.25">
      <c r="A21" s="9">
        <v>10</v>
      </c>
      <c r="B21" s="9" t="s">
        <v>103</v>
      </c>
      <c r="C21" s="9" t="s">
        <v>104</v>
      </c>
      <c r="D21" s="9" t="s">
        <v>105</v>
      </c>
      <c r="E21" s="10" t="s">
        <v>1</v>
      </c>
      <c r="F21" s="122">
        <v>16</v>
      </c>
      <c r="G21" s="1">
        <v>1007.57</v>
      </c>
      <c r="H21" s="3">
        <f t="shared" si="0"/>
        <v>16121.12</v>
      </c>
      <c r="I21" s="3">
        <f t="shared" si="1"/>
        <v>19345.344000000001</v>
      </c>
      <c r="J21" s="121">
        <v>10</v>
      </c>
      <c r="K21" s="1">
        <v>1007.57</v>
      </c>
      <c r="L21" s="1">
        <f t="shared" si="2"/>
        <v>10075.700000000001</v>
      </c>
      <c r="M21" s="1">
        <f t="shared" si="3"/>
        <v>12090.84</v>
      </c>
      <c r="N21" s="10"/>
    </row>
    <row r="22" spans="1:14" s="88" customFormat="1" ht="33" customHeight="1" x14ac:dyDescent="0.25">
      <c r="A22" s="9">
        <v>11</v>
      </c>
      <c r="B22" s="9" t="s">
        <v>11</v>
      </c>
      <c r="C22" s="10"/>
      <c r="D22" s="9" t="s">
        <v>105</v>
      </c>
      <c r="E22" s="10" t="s">
        <v>1</v>
      </c>
      <c r="F22" s="122">
        <v>5</v>
      </c>
      <c r="G22" s="3">
        <v>3052.95</v>
      </c>
      <c r="H22" s="3">
        <f t="shared" si="0"/>
        <v>15264.75</v>
      </c>
      <c r="I22" s="3">
        <f t="shared" si="1"/>
        <v>18317.7</v>
      </c>
      <c r="J22" s="122">
        <v>0</v>
      </c>
      <c r="K22" s="3"/>
      <c r="L22" s="1">
        <f t="shared" si="2"/>
        <v>0</v>
      </c>
      <c r="M22" s="1">
        <f t="shared" si="3"/>
        <v>0</v>
      </c>
      <c r="N22" s="10"/>
    </row>
    <row r="23" spans="1:14" s="88" customFormat="1" ht="63.75" x14ac:dyDescent="0.25">
      <c r="A23" s="9">
        <v>12</v>
      </c>
      <c r="B23" s="9" t="s">
        <v>97</v>
      </c>
      <c r="C23" s="32" t="s">
        <v>106</v>
      </c>
      <c r="D23" s="9" t="s">
        <v>12</v>
      </c>
      <c r="E23" s="10" t="s">
        <v>1</v>
      </c>
      <c r="F23" s="122">
        <v>4</v>
      </c>
      <c r="G23" s="3">
        <v>1276</v>
      </c>
      <c r="H23" s="3">
        <f t="shared" si="0"/>
        <v>5104</v>
      </c>
      <c r="I23" s="3">
        <f t="shared" si="1"/>
        <v>6124.8</v>
      </c>
      <c r="J23" s="121">
        <v>10</v>
      </c>
      <c r="K23" s="3">
        <v>1276</v>
      </c>
      <c r="L23" s="1">
        <f t="shared" si="2"/>
        <v>12760</v>
      </c>
      <c r="M23" s="1">
        <f t="shared" si="3"/>
        <v>15312</v>
      </c>
      <c r="N23" s="10"/>
    </row>
    <row r="24" spans="1:14" s="88" customFormat="1" ht="76.5" x14ac:dyDescent="0.25">
      <c r="A24" s="9">
        <v>13</v>
      </c>
      <c r="B24" s="9" t="s">
        <v>13</v>
      </c>
      <c r="C24" s="9" t="s">
        <v>119</v>
      </c>
      <c r="D24" s="9" t="s">
        <v>78</v>
      </c>
      <c r="E24" s="10" t="s">
        <v>1</v>
      </c>
      <c r="F24" s="122">
        <v>19.5</v>
      </c>
      <c r="G24" s="1">
        <v>1716</v>
      </c>
      <c r="H24" s="3">
        <f t="shared" si="0"/>
        <v>33462</v>
      </c>
      <c r="I24" s="3">
        <f t="shared" si="1"/>
        <v>40154.400000000001</v>
      </c>
      <c r="J24" s="121">
        <v>0</v>
      </c>
      <c r="K24" s="1"/>
      <c r="L24" s="1">
        <f t="shared" si="2"/>
        <v>0</v>
      </c>
      <c r="M24" s="1">
        <f t="shared" si="3"/>
        <v>0</v>
      </c>
      <c r="N24" s="10"/>
    </row>
    <row r="25" spans="1:14" s="88" customFormat="1" ht="50.25" customHeight="1" x14ac:dyDescent="0.25">
      <c r="A25" s="9">
        <v>14</v>
      </c>
      <c r="B25" s="9" t="s">
        <v>14</v>
      </c>
      <c r="C25" s="9" t="s">
        <v>114</v>
      </c>
      <c r="D25" s="9" t="s">
        <v>169</v>
      </c>
      <c r="E25" s="10" t="s">
        <v>1</v>
      </c>
      <c r="F25" s="122">
        <v>1</v>
      </c>
      <c r="G25" s="3">
        <v>2069.7600000000002</v>
      </c>
      <c r="H25" s="3">
        <f t="shared" si="0"/>
        <v>2069.7600000000002</v>
      </c>
      <c r="I25" s="3">
        <f t="shared" si="1"/>
        <v>2483.712</v>
      </c>
      <c r="J25" s="122">
        <v>0</v>
      </c>
      <c r="K25" s="3"/>
      <c r="L25" s="1">
        <f t="shared" si="2"/>
        <v>0</v>
      </c>
      <c r="M25" s="1">
        <f t="shared" si="3"/>
        <v>0</v>
      </c>
      <c r="N25" s="10"/>
    </row>
    <row r="26" spans="1:14" s="88" customFormat="1" ht="33.75" customHeight="1" x14ac:dyDescent="0.25">
      <c r="A26" s="9">
        <v>15</v>
      </c>
      <c r="B26" s="9" t="s">
        <v>15</v>
      </c>
      <c r="C26" s="10" t="s">
        <v>121</v>
      </c>
      <c r="D26" s="9" t="s">
        <v>16</v>
      </c>
      <c r="E26" s="10" t="s">
        <v>1</v>
      </c>
      <c r="F26" s="122">
        <v>1</v>
      </c>
      <c r="G26" s="1">
        <v>9966.8799999999992</v>
      </c>
      <c r="H26" s="3">
        <f t="shared" si="0"/>
        <v>9966.8799999999992</v>
      </c>
      <c r="I26" s="3">
        <f t="shared" si="1"/>
        <v>11960.255999999999</v>
      </c>
      <c r="J26" s="121">
        <v>0</v>
      </c>
      <c r="K26" s="1"/>
      <c r="L26" s="1">
        <f t="shared" si="2"/>
        <v>0</v>
      </c>
      <c r="M26" s="1">
        <f t="shared" si="3"/>
        <v>0</v>
      </c>
      <c r="N26" s="10"/>
    </row>
    <row r="27" spans="1:14" s="88" customFormat="1" ht="132" customHeight="1" x14ac:dyDescent="0.25">
      <c r="A27" s="9">
        <v>16</v>
      </c>
      <c r="B27" s="9" t="s">
        <v>17</v>
      </c>
      <c r="C27" s="9" t="s">
        <v>264</v>
      </c>
      <c r="D27" s="9" t="s">
        <v>170</v>
      </c>
      <c r="E27" s="10" t="s">
        <v>3</v>
      </c>
      <c r="F27" s="122">
        <v>1340</v>
      </c>
      <c r="G27" s="1">
        <v>169.28</v>
      </c>
      <c r="H27" s="3">
        <f t="shared" si="0"/>
        <v>226835.20000000001</v>
      </c>
      <c r="I27" s="3">
        <f t="shared" si="1"/>
        <v>272202.23999999999</v>
      </c>
      <c r="J27" s="121">
        <v>1000</v>
      </c>
      <c r="K27" s="1">
        <v>169.28</v>
      </c>
      <c r="L27" s="1">
        <f t="shared" si="2"/>
        <v>169280</v>
      </c>
      <c r="M27" s="1">
        <f t="shared" si="3"/>
        <v>203136</v>
      </c>
      <c r="N27" s="10"/>
    </row>
    <row r="28" spans="1:14" s="88" customFormat="1" ht="132.75" customHeight="1" x14ac:dyDescent="0.25">
      <c r="A28" s="9">
        <v>17</v>
      </c>
      <c r="B28" s="9" t="s">
        <v>18</v>
      </c>
      <c r="C28" s="9" t="s">
        <v>122</v>
      </c>
      <c r="D28" s="9" t="s">
        <v>172</v>
      </c>
      <c r="E28" s="10" t="s">
        <v>1</v>
      </c>
      <c r="F28" s="122">
        <v>21.5</v>
      </c>
      <c r="G28" s="3">
        <v>2332</v>
      </c>
      <c r="H28" s="3">
        <f t="shared" si="0"/>
        <v>50138</v>
      </c>
      <c r="I28" s="3">
        <f t="shared" si="1"/>
        <v>60165.599999999999</v>
      </c>
      <c r="J28" s="122">
        <v>10</v>
      </c>
      <c r="K28" s="3">
        <v>2332</v>
      </c>
      <c r="L28" s="1">
        <f t="shared" si="2"/>
        <v>23320</v>
      </c>
      <c r="M28" s="1">
        <f t="shared" si="3"/>
        <v>27984</v>
      </c>
      <c r="N28" s="10"/>
    </row>
    <row r="29" spans="1:14" s="88" customFormat="1" ht="51" x14ac:dyDescent="0.25">
      <c r="A29" s="9">
        <v>18</v>
      </c>
      <c r="B29" s="9" t="s">
        <v>19</v>
      </c>
      <c r="C29" s="9" t="s">
        <v>122</v>
      </c>
      <c r="D29" s="9" t="s">
        <v>172</v>
      </c>
      <c r="E29" s="10" t="s">
        <v>1</v>
      </c>
      <c r="F29" s="122">
        <v>10</v>
      </c>
      <c r="G29" s="3">
        <v>2332</v>
      </c>
      <c r="H29" s="3">
        <f t="shared" si="0"/>
        <v>23320</v>
      </c>
      <c r="I29" s="3">
        <f t="shared" si="1"/>
        <v>27984</v>
      </c>
      <c r="J29" s="121">
        <v>0</v>
      </c>
      <c r="K29" s="1"/>
      <c r="L29" s="1">
        <f t="shared" si="2"/>
        <v>0</v>
      </c>
      <c r="M29" s="1">
        <f t="shared" si="3"/>
        <v>0</v>
      </c>
      <c r="N29" s="10"/>
    </row>
    <row r="30" spans="1:14" s="88" customFormat="1" ht="38.25" x14ac:dyDescent="0.25">
      <c r="A30" s="9">
        <v>19</v>
      </c>
      <c r="B30" s="9" t="s">
        <v>20</v>
      </c>
      <c r="C30" s="9" t="s">
        <v>123</v>
      </c>
      <c r="D30" s="9" t="s">
        <v>172</v>
      </c>
      <c r="E30" s="10" t="s">
        <v>1</v>
      </c>
      <c r="F30" s="122">
        <v>33</v>
      </c>
      <c r="G30" s="3">
        <v>833.76</v>
      </c>
      <c r="H30" s="3">
        <f t="shared" si="0"/>
        <v>27514.079999999998</v>
      </c>
      <c r="I30" s="3">
        <f t="shared" si="1"/>
        <v>33016.895999999993</v>
      </c>
      <c r="J30" s="122">
        <v>0</v>
      </c>
      <c r="K30" s="3"/>
      <c r="L30" s="1">
        <f t="shared" si="2"/>
        <v>0</v>
      </c>
      <c r="M30" s="1">
        <f t="shared" si="3"/>
        <v>0</v>
      </c>
      <c r="N30" s="10"/>
    </row>
    <row r="31" spans="1:14" s="88" customFormat="1" ht="33.75" customHeight="1" x14ac:dyDescent="0.25">
      <c r="A31" s="9">
        <v>20</v>
      </c>
      <c r="B31" s="9" t="s">
        <v>21</v>
      </c>
      <c r="C31" s="10" t="s">
        <v>142</v>
      </c>
      <c r="D31" s="9" t="s">
        <v>22</v>
      </c>
      <c r="E31" s="10" t="s">
        <v>1</v>
      </c>
      <c r="F31" s="122">
        <v>1.5</v>
      </c>
      <c r="G31" s="3">
        <v>915.2</v>
      </c>
      <c r="H31" s="3">
        <f t="shared" si="0"/>
        <v>1372.8000000000002</v>
      </c>
      <c r="I31" s="3">
        <f t="shared" si="1"/>
        <v>1647.3600000000001</v>
      </c>
      <c r="J31" s="122"/>
      <c r="K31" s="3"/>
      <c r="L31" s="1">
        <f t="shared" si="2"/>
        <v>0</v>
      </c>
      <c r="M31" s="1">
        <f t="shared" si="3"/>
        <v>0</v>
      </c>
      <c r="N31" s="10"/>
    </row>
    <row r="32" spans="1:14" s="88" customFormat="1" x14ac:dyDescent="0.25">
      <c r="A32" s="9">
        <v>21</v>
      </c>
      <c r="B32" s="9" t="s">
        <v>23</v>
      </c>
      <c r="C32" s="9" t="s">
        <v>173</v>
      </c>
      <c r="D32" s="9" t="s">
        <v>24</v>
      </c>
      <c r="E32" s="10" t="s">
        <v>1</v>
      </c>
      <c r="F32" s="122">
        <v>825</v>
      </c>
      <c r="G32" s="3">
        <v>183.04</v>
      </c>
      <c r="H32" s="3">
        <f t="shared" si="0"/>
        <v>151008</v>
      </c>
      <c r="I32" s="3">
        <f t="shared" si="1"/>
        <v>181209.60000000001</v>
      </c>
      <c r="J32" s="122">
        <v>0</v>
      </c>
      <c r="K32" s="3"/>
      <c r="L32" s="1">
        <f t="shared" si="2"/>
        <v>0</v>
      </c>
      <c r="M32" s="1">
        <f t="shared" si="3"/>
        <v>0</v>
      </c>
      <c r="N32" s="10"/>
    </row>
    <row r="33" spans="1:14" s="88" customFormat="1" ht="57.75" customHeight="1" x14ac:dyDescent="0.25">
      <c r="A33" s="9">
        <v>22</v>
      </c>
      <c r="B33" s="9" t="s">
        <v>25</v>
      </c>
      <c r="C33" s="9" t="s">
        <v>337</v>
      </c>
      <c r="D33" s="9" t="s">
        <v>87</v>
      </c>
      <c r="E33" s="10" t="s">
        <v>3</v>
      </c>
      <c r="F33" s="122">
        <v>355</v>
      </c>
      <c r="G33" s="3">
        <v>102.08</v>
      </c>
      <c r="H33" s="3">
        <f t="shared" si="0"/>
        <v>36238.400000000001</v>
      </c>
      <c r="I33" s="3">
        <f t="shared" si="1"/>
        <v>43486.080000000002</v>
      </c>
      <c r="J33" s="122">
        <v>0</v>
      </c>
      <c r="K33" s="3"/>
      <c r="L33" s="1">
        <f t="shared" si="2"/>
        <v>0</v>
      </c>
      <c r="M33" s="1">
        <f t="shared" si="3"/>
        <v>0</v>
      </c>
      <c r="N33" s="10"/>
    </row>
    <row r="34" spans="1:14" s="88" customFormat="1" ht="61.5" customHeight="1" x14ac:dyDescent="0.25">
      <c r="A34" s="9">
        <v>23</v>
      </c>
      <c r="B34" s="9" t="s">
        <v>26</v>
      </c>
      <c r="C34" s="9" t="s">
        <v>338</v>
      </c>
      <c r="D34" s="9" t="s">
        <v>87</v>
      </c>
      <c r="E34" s="10" t="s">
        <v>3</v>
      </c>
      <c r="F34" s="122">
        <v>565</v>
      </c>
      <c r="G34" s="1">
        <v>117.09</v>
      </c>
      <c r="H34" s="3">
        <f t="shared" si="0"/>
        <v>66155.850000000006</v>
      </c>
      <c r="I34" s="3">
        <f t="shared" si="1"/>
        <v>79387.02</v>
      </c>
      <c r="J34" s="121"/>
      <c r="K34" s="1"/>
      <c r="L34" s="1">
        <f t="shared" si="2"/>
        <v>0</v>
      </c>
      <c r="M34" s="1">
        <f t="shared" si="3"/>
        <v>0</v>
      </c>
      <c r="N34" s="10"/>
    </row>
    <row r="35" spans="1:14" s="88" customFormat="1" ht="81.75" customHeight="1" x14ac:dyDescent="0.25">
      <c r="A35" s="9">
        <v>24</v>
      </c>
      <c r="B35" s="9" t="s">
        <v>185</v>
      </c>
      <c r="C35" s="9" t="s">
        <v>253</v>
      </c>
      <c r="D35" s="9" t="s">
        <v>189</v>
      </c>
      <c r="E35" s="10" t="s">
        <v>1</v>
      </c>
      <c r="F35" s="122">
        <v>135</v>
      </c>
      <c r="G35" s="1">
        <v>283</v>
      </c>
      <c r="H35" s="3">
        <f t="shared" si="0"/>
        <v>38205</v>
      </c>
      <c r="I35" s="3">
        <f t="shared" si="1"/>
        <v>45846</v>
      </c>
      <c r="J35" s="121">
        <v>200</v>
      </c>
      <c r="K35" s="1">
        <v>283</v>
      </c>
      <c r="L35" s="1">
        <f t="shared" si="2"/>
        <v>56600</v>
      </c>
      <c r="M35" s="1">
        <f t="shared" si="3"/>
        <v>67920</v>
      </c>
      <c r="N35" s="10"/>
    </row>
    <row r="36" spans="1:14" s="88" customFormat="1" ht="33" customHeight="1" x14ac:dyDescent="0.25">
      <c r="A36" s="9">
        <v>25</v>
      </c>
      <c r="B36" s="9" t="s">
        <v>27</v>
      </c>
      <c r="C36" s="10"/>
      <c r="D36" s="9"/>
      <c r="E36" s="10" t="s">
        <v>1</v>
      </c>
      <c r="F36" s="122">
        <v>2.5</v>
      </c>
      <c r="G36" s="3">
        <v>55.07</v>
      </c>
      <c r="H36" s="3">
        <f t="shared" si="0"/>
        <v>137.67500000000001</v>
      </c>
      <c r="I36" s="3">
        <f t="shared" si="1"/>
        <v>165.21</v>
      </c>
      <c r="J36" s="122">
        <v>1800</v>
      </c>
      <c r="K36" s="3"/>
      <c r="L36" s="1">
        <f t="shared" si="2"/>
        <v>0</v>
      </c>
      <c r="M36" s="1">
        <f t="shared" si="3"/>
        <v>0</v>
      </c>
      <c r="N36" s="10"/>
    </row>
    <row r="37" spans="1:14" s="88" customFormat="1" ht="41.25" customHeight="1" x14ac:dyDescent="0.25">
      <c r="A37" s="9">
        <v>26</v>
      </c>
      <c r="B37" s="9" t="s">
        <v>28</v>
      </c>
      <c r="C37" s="9" t="s">
        <v>98</v>
      </c>
      <c r="D37" s="9" t="s">
        <v>29</v>
      </c>
      <c r="E37" s="10" t="s">
        <v>1</v>
      </c>
      <c r="F37" s="122">
        <v>1575</v>
      </c>
      <c r="G37" s="1">
        <v>59.64</v>
      </c>
      <c r="H37" s="3">
        <f t="shared" si="0"/>
        <v>93933</v>
      </c>
      <c r="I37" s="3">
        <f t="shared" si="1"/>
        <v>112719.59999999999</v>
      </c>
      <c r="J37" s="122">
        <v>1800</v>
      </c>
      <c r="K37" s="1">
        <v>59.64</v>
      </c>
      <c r="L37" s="1">
        <f t="shared" si="2"/>
        <v>107352</v>
      </c>
      <c r="M37" s="1">
        <f t="shared" si="3"/>
        <v>128822.39999999999</v>
      </c>
      <c r="N37" s="10"/>
    </row>
    <row r="38" spans="1:14" s="88" customFormat="1" ht="38.25" customHeight="1" x14ac:dyDescent="0.25">
      <c r="A38" s="9">
        <v>27</v>
      </c>
      <c r="B38" s="9" t="s">
        <v>30</v>
      </c>
      <c r="C38" s="10" t="s">
        <v>125</v>
      </c>
      <c r="D38" s="9" t="s">
        <v>31</v>
      </c>
      <c r="E38" s="10" t="s">
        <v>3</v>
      </c>
      <c r="F38" s="122">
        <v>541.5</v>
      </c>
      <c r="G38" s="1">
        <v>68</v>
      </c>
      <c r="H38" s="3">
        <f t="shared" si="0"/>
        <v>36822</v>
      </c>
      <c r="I38" s="3">
        <f t="shared" si="1"/>
        <v>44186.400000000001</v>
      </c>
      <c r="J38" s="121">
        <v>0</v>
      </c>
      <c r="K38" s="1"/>
      <c r="L38" s="1">
        <f t="shared" si="2"/>
        <v>0</v>
      </c>
      <c r="M38" s="1">
        <f t="shared" si="3"/>
        <v>0</v>
      </c>
      <c r="N38" s="10"/>
    </row>
    <row r="39" spans="1:14" s="88" customFormat="1" ht="63.75" x14ac:dyDescent="0.25">
      <c r="A39" s="9">
        <v>28</v>
      </c>
      <c r="B39" s="9" t="s">
        <v>32</v>
      </c>
      <c r="C39" s="9" t="s">
        <v>124</v>
      </c>
      <c r="D39" s="9" t="s">
        <v>33</v>
      </c>
      <c r="E39" s="10" t="s">
        <v>3</v>
      </c>
      <c r="F39" s="122">
        <v>1.5</v>
      </c>
      <c r="G39" s="3">
        <v>361.62</v>
      </c>
      <c r="H39" s="3">
        <f t="shared" si="0"/>
        <v>542.43000000000006</v>
      </c>
      <c r="I39" s="3">
        <f t="shared" si="1"/>
        <v>650.91600000000005</v>
      </c>
      <c r="J39" s="122">
        <v>50</v>
      </c>
      <c r="K39" s="1">
        <v>361.62</v>
      </c>
      <c r="L39" s="1">
        <f t="shared" si="2"/>
        <v>18081</v>
      </c>
      <c r="M39" s="1">
        <f t="shared" si="3"/>
        <v>21697.200000000001</v>
      </c>
      <c r="N39" s="10"/>
    </row>
    <row r="40" spans="1:14" s="88" customFormat="1" ht="29.25" customHeight="1" x14ac:dyDescent="0.25">
      <c r="A40" s="9">
        <v>29</v>
      </c>
      <c r="B40" s="9" t="s">
        <v>34</v>
      </c>
      <c r="C40" s="10" t="s">
        <v>126</v>
      </c>
      <c r="D40" s="9" t="s">
        <v>35</v>
      </c>
      <c r="E40" s="10" t="s">
        <v>3</v>
      </c>
      <c r="F40" s="122">
        <v>300</v>
      </c>
      <c r="G40" s="1">
        <v>82.12</v>
      </c>
      <c r="H40" s="3">
        <f t="shared" si="0"/>
        <v>24636</v>
      </c>
      <c r="I40" s="3">
        <f t="shared" si="1"/>
        <v>29563.199999999997</v>
      </c>
      <c r="J40" s="121">
        <v>0</v>
      </c>
      <c r="K40" s="1"/>
      <c r="L40" s="1">
        <f t="shared" si="2"/>
        <v>0</v>
      </c>
      <c r="M40" s="1">
        <f t="shared" si="3"/>
        <v>0</v>
      </c>
      <c r="N40" s="10"/>
    </row>
    <row r="41" spans="1:14" s="88" customFormat="1" ht="38.25" x14ac:dyDescent="0.25">
      <c r="A41" s="9">
        <v>30</v>
      </c>
      <c r="B41" s="9" t="s">
        <v>36</v>
      </c>
      <c r="C41" s="9" t="s">
        <v>127</v>
      </c>
      <c r="D41" s="9" t="s">
        <v>50</v>
      </c>
      <c r="E41" s="10" t="s">
        <v>3</v>
      </c>
      <c r="F41" s="122">
        <v>1124</v>
      </c>
      <c r="G41" s="1">
        <v>83.82</v>
      </c>
      <c r="H41" s="3">
        <f t="shared" si="0"/>
        <v>94213.68</v>
      </c>
      <c r="I41" s="3">
        <f t="shared" si="1"/>
        <v>113056.41599999998</v>
      </c>
      <c r="J41" s="121">
        <v>0</v>
      </c>
      <c r="K41" s="1"/>
      <c r="L41" s="1">
        <f t="shared" si="2"/>
        <v>0</v>
      </c>
      <c r="M41" s="1">
        <f t="shared" si="3"/>
        <v>0</v>
      </c>
      <c r="N41" s="10"/>
    </row>
    <row r="42" spans="1:14" s="88" customFormat="1" ht="48" customHeight="1" x14ac:dyDescent="0.25">
      <c r="A42" s="9">
        <v>31</v>
      </c>
      <c r="B42" s="9" t="s">
        <v>37</v>
      </c>
      <c r="C42" s="9" t="s">
        <v>126</v>
      </c>
      <c r="D42" s="9" t="s">
        <v>38</v>
      </c>
      <c r="E42" s="10" t="s">
        <v>3</v>
      </c>
      <c r="F42" s="122">
        <v>755</v>
      </c>
      <c r="G42" s="1">
        <v>128.13999999999999</v>
      </c>
      <c r="H42" s="3">
        <f t="shared" si="0"/>
        <v>96745.699999999983</v>
      </c>
      <c r="I42" s="3">
        <f t="shared" si="1"/>
        <v>116094.83999999998</v>
      </c>
      <c r="J42" s="121">
        <v>0</v>
      </c>
      <c r="K42" s="1"/>
      <c r="L42" s="1">
        <f t="shared" si="2"/>
        <v>0</v>
      </c>
      <c r="M42" s="1">
        <f t="shared" si="3"/>
        <v>0</v>
      </c>
      <c r="N42" s="10"/>
    </row>
    <row r="43" spans="1:14" s="88" customFormat="1" x14ac:dyDescent="0.25">
      <c r="A43" s="9">
        <v>32</v>
      </c>
      <c r="B43" s="9" t="s">
        <v>39</v>
      </c>
      <c r="C43" s="9" t="s">
        <v>128</v>
      </c>
      <c r="D43" s="9" t="s">
        <v>129</v>
      </c>
      <c r="E43" s="10" t="s">
        <v>3</v>
      </c>
      <c r="F43" s="122">
        <v>337</v>
      </c>
      <c r="G43" s="1">
        <v>66.239999999999995</v>
      </c>
      <c r="H43" s="3">
        <f t="shared" si="0"/>
        <v>22322.879999999997</v>
      </c>
      <c r="I43" s="3">
        <f t="shared" si="1"/>
        <v>26787.455999999995</v>
      </c>
      <c r="J43" s="121">
        <v>350</v>
      </c>
      <c r="K43" s="1">
        <v>66.239999999999995</v>
      </c>
      <c r="L43" s="1">
        <f t="shared" si="2"/>
        <v>23184</v>
      </c>
      <c r="M43" s="1">
        <f t="shared" si="3"/>
        <v>27820.799999999999</v>
      </c>
      <c r="N43" s="10"/>
    </row>
    <row r="44" spans="1:14" s="88" customFormat="1" ht="38.25" x14ac:dyDescent="0.25">
      <c r="A44" s="9">
        <v>33</v>
      </c>
      <c r="B44" s="9" t="s">
        <v>40</v>
      </c>
      <c r="C44" s="9" t="s">
        <v>130</v>
      </c>
      <c r="D44" s="9" t="s">
        <v>41</v>
      </c>
      <c r="E44" s="10" t="s">
        <v>3</v>
      </c>
      <c r="F44" s="122">
        <v>745.5</v>
      </c>
      <c r="G44" s="1">
        <v>30.6</v>
      </c>
      <c r="H44" s="3">
        <f t="shared" si="0"/>
        <v>22812.3</v>
      </c>
      <c r="I44" s="3">
        <f t="shared" si="1"/>
        <v>27374.76</v>
      </c>
      <c r="J44" s="121">
        <v>2500</v>
      </c>
      <c r="K44" s="1">
        <v>30.6</v>
      </c>
      <c r="L44" s="1">
        <f t="shared" si="2"/>
        <v>76500</v>
      </c>
      <c r="M44" s="1">
        <f t="shared" si="3"/>
        <v>91800</v>
      </c>
      <c r="N44" s="10"/>
    </row>
    <row r="45" spans="1:14" s="88" customFormat="1" ht="25.5" x14ac:dyDescent="0.25">
      <c r="A45" s="9">
        <v>34</v>
      </c>
      <c r="B45" s="9" t="s">
        <v>174</v>
      </c>
      <c r="C45" s="9" t="s">
        <v>131</v>
      </c>
      <c r="D45" s="9" t="s">
        <v>42</v>
      </c>
      <c r="E45" s="10" t="s">
        <v>3</v>
      </c>
      <c r="F45" s="122">
        <v>9047.5</v>
      </c>
      <c r="G45" s="1">
        <v>10.09</v>
      </c>
      <c r="H45" s="3">
        <f t="shared" si="0"/>
        <v>91289.274999999994</v>
      </c>
      <c r="I45" s="3">
        <f t="shared" si="1"/>
        <v>109547.12999999999</v>
      </c>
      <c r="J45" s="121">
        <v>6000</v>
      </c>
      <c r="K45" s="1">
        <v>10.09</v>
      </c>
      <c r="L45" s="1">
        <f t="shared" si="2"/>
        <v>60540</v>
      </c>
      <c r="M45" s="1">
        <f t="shared" si="3"/>
        <v>72648</v>
      </c>
      <c r="N45" s="10"/>
    </row>
    <row r="46" spans="1:14" s="88" customFormat="1" ht="51" x14ac:dyDescent="0.25">
      <c r="A46" s="9">
        <v>35</v>
      </c>
      <c r="B46" s="9" t="s">
        <v>43</v>
      </c>
      <c r="C46" s="9" t="s">
        <v>132</v>
      </c>
      <c r="D46" s="9" t="s">
        <v>175</v>
      </c>
      <c r="E46" s="10" t="s">
        <v>1</v>
      </c>
      <c r="F46" s="122">
        <v>1.5</v>
      </c>
      <c r="G46" s="1">
        <v>598.95000000000005</v>
      </c>
      <c r="H46" s="3">
        <f t="shared" si="0"/>
        <v>898.42500000000007</v>
      </c>
      <c r="I46" s="3">
        <f t="shared" si="1"/>
        <v>1078.1100000000001</v>
      </c>
      <c r="J46" s="121">
        <v>40</v>
      </c>
      <c r="K46" s="1">
        <v>598.95000000000005</v>
      </c>
      <c r="L46" s="1">
        <f t="shared" si="2"/>
        <v>23958</v>
      </c>
      <c r="M46" s="1">
        <f t="shared" si="3"/>
        <v>28749.599999999999</v>
      </c>
      <c r="N46" s="10"/>
    </row>
    <row r="47" spans="1:14" s="88" customFormat="1" ht="55.5" customHeight="1" x14ac:dyDescent="0.25">
      <c r="A47" s="9">
        <v>36</v>
      </c>
      <c r="B47" s="9" t="s">
        <v>188</v>
      </c>
      <c r="C47" s="9" t="s">
        <v>176</v>
      </c>
      <c r="D47" s="9" t="s">
        <v>177</v>
      </c>
      <c r="E47" s="10" t="s">
        <v>1</v>
      </c>
      <c r="F47" s="122">
        <v>26.5</v>
      </c>
      <c r="G47" s="3">
        <v>78</v>
      </c>
      <c r="H47" s="3">
        <f t="shared" si="0"/>
        <v>2067</v>
      </c>
      <c r="I47" s="3">
        <f t="shared" si="1"/>
        <v>2480.4</v>
      </c>
      <c r="J47" s="122">
        <v>15</v>
      </c>
      <c r="K47" s="3">
        <v>78</v>
      </c>
      <c r="L47" s="1">
        <f t="shared" si="2"/>
        <v>1170</v>
      </c>
      <c r="M47" s="1">
        <f t="shared" si="3"/>
        <v>1404</v>
      </c>
      <c r="N47" s="10"/>
    </row>
    <row r="48" spans="1:14" s="88" customFormat="1" ht="41.25" customHeight="1" x14ac:dyDescent="0.25">
      <c r="A48" s="9">
        <v>37</v>
      </c>
      <c r="B48" s="9" t="s">
        <v>44</v>
      </c>
      <c r="C48" s="10" t="s">
        <v>133</v>
      </c>
      <c r="D48" s="9" t="s">
        <v>45</v>
      </c>
      <c r="E48" s="10" t="s">
        <v>1</v>
      </c>
      <c r="F48" s="122">
        <v>7</v>
      </c>
      <c r="G48" s="3">
        <v>910.15</v>
      </c>
      <c r="H48" s="3">
        <f t="shared" si="0"/>
        <v>6371.05</v>
      </c>
      <c r="I48" s="3">
        <f t="shared" si="1"/>
        <v>7645.26</v>
      </c>
      <c r="J48" s="122">
        <v>0</v>
      </c>
      <c r="K48" s="3"/>
      <c r="L48" s="1">
        <f t="shared" si="2"/>
        <v>0</v>
      </c>
      <c r="M48" s="1">
        <f t="shared" si="3"/>
        <v>0</v>
      </c>
      <c r="N48" s="10"/>
    </row>
    <row r="49" spans="1:14" s="88" customFormat="1" ht="39.75" customHeight="1" x14ac:dyDescent="0.25">
      <c r="A49" s="9">
        <v>38</v>
      </c>
      <c r="B49" s="9" t="s">
        <v>168</v>
      </c>
      <c r="C49" s="9" t="s">
        <v>118</v>
      </c>
      <c r="D49" s="9" t="s">
        <v>46</v>
      </c>
      <c r="E49" s="10" t="s">
        <v>1</v>
      </c>
      <c r="F49" s="122">
        <v>46</v>
      </c>
      <c r="G49" s="3">
        <v>360.36</v>
      </c>
      <c r="H49" s="3">
        <f t="shared" si="0"/>
        <v>16576.560000000001</v>
      </c>
      <c r="I49" s="3">
        <f t="shared" si="1"/>
        <v>19891.871999999999</v>
      </c>
      <c r="J49" s="121">
        <v>250</v>
      </c>
      <c r="K49" s="3">
        <v>360.36</v>
      </c>
      <c r="L49" s="1">
        <f t="shared" si="2"/>
        <v>90090</v>
      </c>
      <c r="M49" s="1">
        <f t="shared" si="3"/>
        <v>108108</v>
      </c>
      <c r="N49" s="10"/>
    </row>
    <row r="50" spans="1:14" s="88" customFormat="1" ht="117.75" customHeight="1" x14ac:dyDescent="0.25">
      <c r="A50" s="9">
        <v>39</v>
      </c>
      <c r="B50" s="9" t="s">
        <v>47</v>
      </c>
      <c r="C50" s="9" t="s">
        <v>339</v>
      </c>
      <c r="D50" s="9" t="s">
        <v>181</v>
      </c>
      <c r="E50" s="10" t="s">
        <v>3</v>
      </c>
      <c r="F50" s="122">
        <v>3459</v>
      </c>
      <c r="G50" s="1">
        <v>38.64</v>
      </c>
      <c r="H50" s="3">
        <f t="shared" si="0"/>
        <v>133655.76</v>
      </c>
      <c r="I50" s="3">
        <f t="shared" si="1"/>
        <v>160386.91200000001</v>
      </c>
      <c r="J50" s="121">
        <v>1500</v>
      </c>
      <c r="K50" s="1">
        <v>38.64</v>
      </c>
      <c r="L50" s="1">
        <f t="shared" si="2"/>
        <v>57960</v>
      </c>
      <c r="M50" s="1">
        <f t="shared" si="3"/>
        <v>69552</v>
      </c>
      <c r="N50" s="10"/>
    </row>
    <row r="51" spans="1:14" s="88" customFormat="1" ht="137.25" customHeight="1" x14ac:dyDescent="0.25">
      <c r="A51" s="9">
        <v>40</v>
      </c>
      <c r="B51" s="9" t="s">
        <v>182</v>
      </c>
      <c r="C51" s="9" t="s">
        <v>117</v>
      </c>
      <c r="D51" s="9" t="s">
        <v>117</v>
      </c>
      <c r="E51" s="10" t="s">
        <v>3</v>
      </c>
      <c r="F51" s="122">
        <v>389.5</v>
      </c>
      <c r="G51" s="3">
        <v>72.05</v>
      </c>
      <c r="H51" s="3">
        <f t="shared" si="0"/>
        <v>28063.474999999999</v>
      </c>
      <c r="I51" s="3">
        <f t="shared" si="1"/>
        <v>33676.17</v>
      </c>
      <c r="J51" s="122"/>
      <c r="K51" s="3"/>
      <c r="L51" s="1">
        <f t="shared" si="2"/>
        <v>0</v>
      </c>
      <c r="M51" s="1">
        <f t="shared" si="3"/>
        <v>0</v>
      </c>
      <c r="N51" s="10"/>
    </row>
    <row r="52" spans="1:14" s="88" customFormat="1" ht="50.25" customHeight="1" x14ac:dyDescent="0.25">
      <c r="A52" s="9">
        <v>41</v>
      </c>
      <c r="B52" s="9" t="s">
        <v>48</v>
      </c>
      <c r="C52" s="9" t="s">
        <v>134</v>
      </c>
      <c r="D52" s="9" t="s">
        <v>50</v>
      </c>
      <c r="E52" s="10" t="s">
        <v>3</v>
      </c>
      <c r="F52" s="122">
        <v>7.5</v>
      </c>
      <c r="G52" s="3">
        <v>108.06</v>
      </c>
      <c r="H52" s="3">
        <f t="shared" si="0"/>
        <v>810.45</v>
      </c>
      <c r="I52" s="3">
        <f t="shared" si="1"/>
        <v>972.54</v>
      </c>
      <c r="J52" s="122"/>
      <c r="K52" s="3"/>
      <c r="L52" s="1">
        <f t="shared" si="2"/>
        <v>0</v>
      </c>
      <c r="M52" s="1">
        <f t="shared" si="3"/>
        <v>0</v>
      </c>
      <c r="N52" s="10"/>
    </row>
    <row r="53" spans="1:14" s="88" customFormat="1" ht="45" customHeight="1" x14ac:dyDescent="0.25">
      <c r="A53" s="9">
        <v>42</v>
      </c>
      <c r="B53" s="9" t="s">
        <v>49</v>
      </c>
      <c r="C53" s="10" t="s">
        <v>135</v>
      </c>
      <c r="D53" s="9" t="s">
        <v>50</v>
      </c>
      <c r="E53" s="10" t="s">
        <v>3</v>
      </c>
      <c r="F53" s="122">
        <v>245</v>
      </c>
      <c r="G53" s="1">
        <v>38.6</v>
      </c>
      <c r="H53" s="3">
        <f t="shared" si="0"/>
        <v>9457</v>
      </c>
      <c r="I53" s="3">
        <f t="shared" si="1"/>
        <v>11348.4</v>
      </c>
      <c r="J53" s="121"/>
      <c r="K53" s="1"/>
      <c r="L53" s="1">
        <f t="shared" si="2"/>
        <v>0</v>
      </c>
      <c r="M53" s="1">
        <f t="shared" si="3"/>
        <v>0</v>
      </c>
      <c r="N53" s="10"/>
    </row>
    <row r="54" spans="1:14" s="88" customFormat="1" ht="50.25" customHeight="1" x14ac:dyDescent="0.25">
      <c r="A54" s="9">
        <v>43</v>
      </c>
      <c r="B54" s="9" t="s">
        <v>51</v>
      </c>
      <c r="C54" s="10"/>
      <c r="D54" s="9" t="s">
        <v>50</v>
      </c>
      <c r="E54" s="10" t="s">
        <v>3</v>
      </c>
      <c r="F54" s="122">
        <v>10</v>
      </c>
      <c r="G54" s="3">
        <v>40</v>
      </c>
      <c r="H54" s="3">
        <f t="shared" si="0"/>
        <v>400</v>
      </c>
      <c r="I54" s="3">
        <f t="shared" si="1"/>
        <v>480</v>
      </c>
      <c r="J54" s="122"/>
      <c r="K54" s="3"/>
      <c r="L54" s="1">
        <f t="shared" si="2"/>
        <v>0</v>
      </c>
      <c r="M54" s="1">
        <f t="shared" si="3"/>
        <v>0</v>
      </c>
      <c r="N54" s="10"/>
    </row>
    <row r="55" spans="1:14" s="88" customFormat="1" ht="51" x14ac:dyDescent="0.25">
      <c r="A55" s="9">
        <v>44</v>
      </c>
      <c r="B55" s="9" t="s">
        <v>52</v>
      </c>
      <c r="C55" s="9" t="s">
        <v>136</v>
      </c>
      <c r="D55" s="9" t="s">
        <v>50</v>
      </c>
      <c r="E55" s="10" t="s">
        <v>3</v>
      </c>
      <c r="F55" s="122">
        <v>4187.5</v>
      </c>
      <c r="G55" s="1">
        <v>18.57</v>
      </c>
      <c r="H55" s="3">
        <f t="shared" si="0"/>
        <v>77761.875</v>
      </c>
      <c r="I55" s="3">
        <f t="shared" si="1"/>
        <v>93314.25</v>
      </c>
      <c r="J55" s="121">
        <v>5000</v>
      </c>
      <c r="K55" s="1">
        <v>18.57</v>
      </c>
      <c r="L55" s="1">
        <f t="shared" si="2"/>
        <v>92850</v>
      </c>
      <c r="M55" s="1">
        <f t="shared" si="3"/>
        <v>111420</v>
      </c>
      <c r="N55" s="10"/>
    </row>
    <row r="56" spans="1:14" s="88" customFormat="1" ht="37.5" customHeight="1" x14ac:dyDescent="0.25">
      <c r="A56" s="9">
        <v>45</v>
      </c>
      <c r="B56" s="9" t="s">
        <v>53</v>
      </c>
      <c r="C56" s="10" t="s">
        <v>137</v>
      </c>
      <c r="D56" s="9" t="s">
        <v>183</v>
      </c>
      <c r="E56" s="10" t="s">
        <v>3</v>
      </c>
      <c r="F56" s="122">
        <v>4</v>
      </c>
      <c r="G56" s="1">
        <v>375.75</v>
      </c>
      <c r="H56" s="3">
        <f t="shared" si="0"/>
        <v>1503</v>
      </c>
      <c r="I56" s="3">
        <f t="shared" si="1"/>
        <v>1803.6</v>
      </c>
      <c r="J56" s="121">
        <v>90</v>
      </c>
      <c r="K56" s="1">
        <v>375.75</v>
      </c>
      <c r="L56" s="1">
        <f t="shared" si="2"/>
        <v>33817.5</v>
      </c>
      <c r="M56" s="1">
        <f t="shared" si="3"/>
        <v>40581</v>
      </c>
      <c r="N56" s="10"/>
    </row>
    <row r="57" spans="1:14" s="88" customFormat="1" ht="46.5" customHeight="1" x14ac:dyDescent="0.25">
      <c r="A57" s="9">
        <v>46</v>
      </c>
      <c r="B57" s="9" t="s">
        <v>54</v>
      </c>
      <c r="C57" s="10"/>
      <c r="D57" s="9" t="s">
        <v>186</v>
      </c>
      <c r="E57" s="10" t="s">
        <v>1</v>
      </c>
      <c r="F57" s="122">
        <v>430</v>
      </c>
      <c r="G57" s="3">
        <v>21.12</v>
      </c>
      <c r="H57" s="3">
        <f t="shared" si="0"/>
        <v>9081.6</v>
      </c>
      <c r="I57" s="3">
        <f t="shared" si="1"/>
        <v>10897.92</v>
      </c>
      <c r="J57" s="122">
        <v>0</v>
      </c>
      <c r="K57" s="3"/>
      <c r="L57" s="1">
        <f t="shared" si="2"/>
        <v>0</v>
      </c>
      <c r="M57" s="1">
        <f t="shared" si="3"/>
        <v>0</v>
      </c>
      <c r="N57" s="10"/>
    </row>
    <row r="58" spans="1:14" s="88" customFormat="1" ht="26.25" customHeight="1" x14ac:dyDescent="0.25">
      <c r="A58" s="9">
        <v>47</v>
      </c>
      <c r="B58" s="9" t="s">
        <v>55</v>
      </c>
      <c r="C58" s="10" t="s">
        <v>99</v>
      </c>
      <c r="D58" s="9" t="s">
        <v>56</v>
      </c>
      <c r="E58" s="10" t="s">
        <v>1</v>
      </c>
      <c r="F58" s="122">
        <v>950</v>
      </c>
      <c r="G58" s="3">
        <v>79.349999999999994</v>
      </c>
      <c r="H58" s="3">
        <f t="shared" si="0"/>
        <v>75382.5</v>
      </c>
      <c r="I58" s="3">
        <f t="shared" si="1"/>
        <v>90459</v>
      </c>
      <c r="J58" s="122">
        <v>0</v>
      </c>
      <c r="K58" s="3"/>
      <c r="L58" s="1">
        <f t="shared" si="2"/>
        <v>0</v>
      </c>
      <c r="M58" s="1">
        <f t="shared" si="3"/>
        <v>0</v>
      </c>
      <c r="N58" s="10"/>
    </row>
    <row r="59" spans="1:14" s="88" customFormat="1" ht="38.25" x14ac:dyDescent="0.25">
      <c r="A59" s="9">
        <v>48</v>
      </c>
      <c r="B59" s="9" t="s">
        <v>57</v>
      </c>
      <c r="C59" s="9" t="s">
        <v>138</v>
      </c>
      <c r="D59" s="9" t="s">
        <v>187</v>
      </c>
      <c r="E59" s="10" t="s">
        <v>1</v>
      </c>
      <c r="F59" s="122">
        <v>570</v>
      </c>
      <c r="G59" s="1">
        <v>107.99</v>
      </c>
      <c r="H59" s="3">
        <f t="shared" si="0"/>
        <v>61554.299999999996</v>
      </c>
      <c r="I59" s="3">
        <f t="shared" si="1"/>
        <v>73865.159999999989</v>
      </c>
      <c r="J59" s="122">
        <v>160</v>
      </c>
      <c r="K59" s="1">
        <v>107.99</v>
      </c>
      <c r="L59" s="1">
        <f t="shared" si="2"/>
        <v>17278.399999999998</v>
      </c>
      <c r="M59" s="1">
        <f t="shared" si="3"/>
        <v>20734.079999999998</v>
      </c>
      <c r="N59" s="10"/>
    </row>
    <row r="60" spans="1:14" s="88" customFormat="1" ht="38.25" customHeight="1" x14ac:dyDescent="0.25">
      <c r="A60" s="9">
        <v>49</v>
      </c>
      <c r="B60" s="9" t="s">
        <v>58</v>
      </c>
      <c r="C60" s="10" t="s">
        <v>139</v>
      </c>
      <c r="D60" s="9" t="s">
        <v>59</v>
      </c>
      <c r="E60" s="10" t="s">
        <v>1</v>
      </c>
      <c r="F60" s="122">
        <v>40</v>
      </c>
      <c r="G60" s="3">
        <v>970</v>
      </c>
      <c r="H60" s="3">
        <f t="shared" si="0"/>
        <v>38800</v>
      </c>
      <c r="I60" s="3">
        <f t="shared" si="1"/>
        <v>46560</v>
      </c>
      <c r="J60" s="122">
        <v>0</v>
      </c>
      <c r="K60" s="3"/>
      <c r="L60" s="1">
        <f t="shared" si="2"/>
        <v>0</v>
      </c>
      <c r="M60" s="1">
        <f t="shared" si="3"/>
        <v>0</v>
      </c>
      <c r="N60" s="10"/>
    </row>
    <row r="61" spans="1:14" s="88" customFormat="1" ht="34.5" customHeight="1" x14ac:dyDescent="0.25">
      <c r="A61" s="9">
        <v>50</v>
      </c>
      <c r="B61" s="9" t="s">
        <v>60</v>
      </c>
      <c r="C61" s="10" t="s">
        <v>140</v>
      </c>
      <c r="D61" s="9" t="s">
        <v>46</v>
      </c>
      <c r="E61" s="10" t="s">
        <v>1</v>
      </c>
      <c r="F61" s="122">
        <v>138</v>
      </c>
      <c r="G61" s="3">
        <v>116.89</v>
      </c>
      <c r="H61" s="3">
        <f t="shared" si="0"/>
        <v>16130.82</v>
      </c>
      <c r="I61" s="3">
        <f t="shared" si="1"/>
        <v>19356.984</v>
      </c>
      <c r="J61" s="122">
        <v>75</v>
      </c>
      <c r="K61" s="3"/>
      <c r="L61" s="1">
        <f t="shared" si="2"/>
        <v>0</v>
      </c>
      <c r="M61" s="1">
        <f t="shared" si="3"/>
        <v>0</v>
      </c>
      <c r="N61" s="10"/>
    </row>
    <row r="62" spans="1:14" s="88" customFormat="1" ht="28.5" customHeight="1" x14ac:dyDescent="0.25">
      <c r="A62" s="9">
        <v>51</v>
      </c>
      <c r="B62" s="9" t="s">
        <v>61</v>
      </c>
      <c r="C62" s="10"/>
      <c r="D62" s="9"/>
      <c r="E62" s="10" t="s">
        <v>1</v>
      </c>
      <c r="F62" s="122">
        <v>50</v>
      </c>
      <c r="G62" s="1">
        <v>288.61</v>
      </c>
      <c r="H62" s="3">
        <f t="shared" si="0"/>
        <v>14430.5</v>
      </c>
      <c r="I62" s="3">
        <f t="shared" si="1"/>
        <v>17316.599999999999</v>
      </c>
      <c r="J62" s="121">
        <v>50</v>
      </c>
      <c r="K62" s="1">
        <v>288.61</v>
      </c>
      <c r="L62" s="1">
        <f t="shared" si="2"/>
        <v>14430.5</v>
      </c>
      <c r="M62" s="1">
        <f t="shared" si="3"/>
        <v>17316.599999999999</v>
      </c>
      <c r="N62" s="10"/>
    </row>
    <row r="63" spans="1:14" s="88" customFormat="1" ht="38.25" x14ac:dyDescent="0.25">
      <c r="A63" s="9">
        <v>52</v>
      </c>
      <c r="B63" s="9" t="s">
        <v>62</v>
      </c>
      <c r="C63" s="9" t="s">
        <v>141</v>
      </c>
      <c r="D63" s="9" t="s">
        <v>91</v>
      </c>
      <c r="E63" s="10" t="s">
        <v>1</v>
      </c>
      <c r="F63" s="122">
        <v>27</v>
      </c>
      <c r="G63" s="1">
        <v>403.05</v>
      </c>
      <c r="H63" s="3">
        <f t="shared" si="0"/>
        <v>10882.35</v>
      </c>
      <c r="I63" s="3">
        <f t="shared" si="1"/>
        <v>13058.82</v>
      </c>
      <c r="J63" s="121">
        <v>30</v>
      </c>
      <c r="K63" s="1">
        <v>403.05</v>
      </c>
      <c r="L63" s="1">
        <f t="shared" si="2"/>
        <v>12091.5</v>
      </c>
      <c r="M63" s="1">
        <f t="shared" si="3"/>
        <v>14509.8</v>
      </c>
      <c r="N63" s="10"/>
    </row>
    <row r="64" spans="1:14" ht="30.75" customHeight="1" x14ac:dyDescent="0.25">
      <c r="A64" s="9">
        <v>53</v>
      </c>
      <c r="B64" s="19" t="s">
        <v>63</v>
      </c>
      <c r="C64" s="18"/>
      <c r="D64" s="19" t="s">
        <v>64</v>
      </c>
      <c r="E64" s="18" t="s">
        <v>1</v>
      </c>
      <c r="F64" s="123">
        <v>14.5</v>
      </c>
      <c r="G64" s="76">
        <v>176</v>
      </c>
      <c r="H64" s="3">
        <f t="shared" si="0"/>
        <v>2552</v>
      </c>
      <c r="I64" s="3">
        <f t="shared" si="1"/>
        <v>3062.4</v>
      </c>
      <c r="J64" s="123">
        <v>0</v>
      </c>
      <c r="K64" s="76"/>
      <c r="L64" s="1">
        <f t="shared" si="2"/>
        <v>0</v>
      </c>
      <c r="M64" s="1">
        <f t="shared" si="3"/>
        <v>0</v>
      </c>
      <c r="N64" s="18"/>
    </row>
    <row r="65" spans="1:14" ht="25.5" x14ac:dyDescent="0.25">
      <c r="A65" s="9">
        <v>54</v>
      </c>
      <c r="B65" s="19" t="s">
        <v>65</v>
      </c>
      <c r="C65" s="19" t="s">
        <v>115</v>
      </c>
      <c r="D65" s="19" t="s">
        <v>66</v>
      </c>
      <c r="E65" s="18" t="s">
        <v>1</v>
      </c>
      <c r="F65" s="123">
        <v>12.5</v>
      </c>
      <c r="G65" s="1">
        <v>218.68</v>
      </c>
      <c r="H65" s="3">
        <f t="shared" si="0"/>
        <v>2733.5</v>
      </c>
      <c r="I65" s="3">
        <f t="shared" si="1"/>
        <v>3280.2</v>
      </c>
      <c r="J65" s="122">
        <v>250</v>
      </c>
      <c r="K65" s="1">
        <v>218.68</v>
      </c>
      <c r="L65" s="1">
        <f t="shared" si="2"/>
        <v>54670</v>
      </c>
      <c r="M65" s="1">
        <f t="shared" si="3"/>
        <v>65604</v>
      </c>
      <c r="N65" s="18"/>
    </row>
    <row r="66" spans="1:14" ht="25.5" x14ac:dyDescent="0.25">
      <c r="A66" s="9">
        <v>55</v>
      </c>
      <c r="B66" s="19" t="s">
        <v>67</v>
      </c>
      <c r="C66" s="18" t="s">
        <v>98</v>
      </c>
      <c r="D66" s="19" t="s">
        <v>68</v>
      </c>
      <c r="E66" s="18" t="s">
        <v>1</v>
      </c>
      <c r="F66" s="123">
        <v>12.5</v>
      </c>
      <c r="G66" s="22">
        <v>494.1</v>
      </c>
      <c r="H66" s="3">
        <f t="shared" si="0"/>
        <v>6176.25</v>
      </c>
      <c r="I66" s="3">
        <f t="shared" si="1"/>
        <v>7411.5</v>
      </c>
      <c r="J66" s="119">
        <v>0</v>
      </c>
      <c r="K66" s="76"/>
      <c r="L66" s="1">
        <f t="shared" si="2"/>
        <v>0</v>
      </c>
      <c r="M66" s="1">
        <f t="shared" si="3"/>
        <v>0</v>
      </c>
      <c r="N66" s="18"/>
    </row>
    <row r="67" spans="1:14" ht="41.25" customHeight="1" x14ac:dyDescent="0.25">
      <c r="A67" s="9">
        <v>56</v>
      </c>
      <c r="B67" s="19" t="s">
        <v>69</v>
      </c>
      <c r="C67" s="79" t="s">
        <v>145</v>
      </c>
      <c r="D67" s="19" t="s">
        <v>71</v>
      </c>
      <c r="E67" s="19" t="s">
        <v>73</v>
      </c>
      <c r="F67" s="124">
        <v>20.5</v>
      </c>
      <c r="G67" s="76">
        <v>437.39</v>
      </c>
      <c r="H67" s="3">
        <f t="shared" si="0"/>
        <v>8966.494999999999</v>
      </c>
      <c r="I67" s="3">
        <f t="shared" si="1"/>
        <v>10759.793999999998</v>
      </c>
      <c r="J67" s="123"/>
      <c r="K67" s="76"/>
      <c r="L67" s="1">
        <f t="shared" si="2"/>
        <v>0</v>
      </c>
      <c r="M67" s="1">
        <f t="shared" si="3"/>
        <v>0</v>
      </c>
      <c r="N67" s="18"/>
    </row>
    <row r="68" spans="1:14" ht="34.5" customHeight="1" x14ac:dyDescent="0.25">
      <c r="A68" s="9">
        <v>57</v>
      </c>
      <c r="B68" s="19" t="s">
        <v>146</v>
      </c>
      <c r="C68" s="79" t="s">
        <v>147</v>
      </c>
      <c r="D68" s="19" t="s">
        <v>148</v>
      </c>
      <c r="E68" s="19"/>
      <c r="F68" s="124">
        <v>30</v>
      </c>
      <c r="G68" s="76">
        <v>708.39</v>
      </c>
      <c r="H68" s="3">
        <f t="shared" si="0"/>
        <v>21251.7</v>
      </c>
      <c r="I68" s="3">
        <f t="shared" si="1"/>
        <v>25502.04</v>
      </c>
      <c r="J68" s="123">
        <v>0</v>
      </c>
      <c r="K68" s="76"/>
      <c r="L68" s="1">
        <f t="shared" si="2"/>
        <v>0</v>
      </c>
      <c r="M68" s="1">
        <f t="shared" si="3"/>
        <v>0</v>
      </c>
      <c r="N68" s="18"/>
    </row>
    <row r="69" spans="1:14" ht="39.75" customHeight="1" x14ac:dyDescent="0.25">
      <c r="A69" s="9">
        <v>58</v>
      </c>
      <c r="B69" s="19" t="s">
        <v>70</v>
      </c>
      <c r="C69" s="79" t="s">
        <v>144</v>
      </c>
      <c r="D69" s="19" t="s">
        <v>72</v>
      </c>
      <c r="E69" s="19" t="s">
        <v>73</v>
      </c>
      <c r="F69" s="124">
        <v>14</v>
      </c>
      <c r="G69" s="76">
        <v>4530.51</v>
      </c>
      <c r="H69" s="3">
        <f t="shared" si="0"/>
        <v>63427.14</v>
      </c>
      <c r="I69" s="3">
        <f t="shared" si="1"/>
        <v>76112.567999999999</v>
      </c>
      <c r="J69" s="123">
        <v>0</v>
      </c>
      <c r="K69" s="76"/>
      <c r="L69" s="1">
        <f t="shared" si="2"/>
        <v>0</v>
      </c>
      <c r="M69" s="1">
        <f t="shared" si="3"/>
        <v>0</v>
      </c>
      <c r="N69" s="18"/>
    </row>
    <row r="70" spans="1:14" ht="63.75" x14ac:dyDescent="0.25">
      <c r="A70" s="9">
        <v>59</v>
      </c>
      <c r="B70" s="19" t="s">
        <v>74</v>
      </c>
      <c r="C70" s="9" t="s">
        <v>143</v>
      </c>
      <c r="D70" s="19" t="s">
        <v>75</v>
      </c>
      <c r="E70" s="19" t="s">
        <v>73</v>
      </c>
      <c r="F70" s="124">
        <v>4</v>
      </c>
      <c r="G70" s="22">
        <v>364.41</v>
      </c>
      <c r="H70" s="3">
        <f t="shared" si="0"/>
        <v>1457.64</v>
      </c>
      <c r="I70" s="3">
        <f t="shared" si="1"/>
        <v>1749.1680000000001</v>
      </c>
      <c r="J70" s="124">
        <v>0</v>
      </c>
      <c r="K70" s="22"/>
      <c r="L70" s="1">
        <f t="shared" si="2"/>
        <v>0</v>
      </c>
      <c r="M70" s="1">
        <f t="shared" si="3"/>
        <v>0</v>
      </c>
      <c r="N70" s="18"/>
    </row>
    <row r="71" spans="1:14" ht="69.75" x14ac:dyDescent="0.25">
      <c r="A71" s="9">
        <v>60</v>
      </c>
      <c r="B71" s="19" t="s">
        <v>76</v>
      </c>
      <c r="C71" s="9" t="s">
        <v>333</v>
      </c>
      <c r="D71" s="9" t="s">
        <v>100</v>
      </c>
      <c r="E71" s="19" t="s">
        <v>73</v>
      </c>
      <c r="F71" s="124">
        <v>145</v>
      </c>
      <c r="G71" s="1">
        <v>2623.95</v>
      </c>
      <c r="H71" s="3">
        <f t="shared" si="0"/>
        <v>380472.75</v>
      </c>
      <c r="I71" s="3">
        <f t="shared" si="1"/>
        <v>456567.3</v>
      </c>
      <c r="J71" s="121">
        <v>150</v>
      </c>
      <c r="K71" s="1">
        <v>2623.95</v>
      </c>
      <c r="L71" s="1">
        <f t="shared" si="2"/>
        <v>393592.5</v>
      </c>
      <c r="M71" s="1">
        <f t="shared" si="3"/>
        <v>472311</v>
      </c>
      <c r="N71" s="18"/>
    </row>
    <row r="72" spans="1:14" ht="51" x14ac:dyDescent="0.25">
      <c r="A72" s="9">
        <v>61</v>
      </c>
      <c r="B72" s="19" t="s">
        <v>77</v>
      </c>
      <c r="C72" s="9" t="s">
        <v>120</v>
      </c>
      <c r="D72" s="19" t="s">
        <v>78</v>
      </c>
      <c r="E72" s="19" t="s">
        <v>73</v>
      </c>
      <c r="F72" s="124">
        <v>679</v>
      </c>
      <c r="G72" s="1">
        <v>1296.05</v>
      </c>
      <c r="H72" s="3">
        <f t="shared" si="0"/>
        <v>880017.95</v>
      </c>
      <c r="I72" s="3">
        <f t="shared" si="1"/>
        <v>1056021.5399999998</v>
      </c>
      <c r="J72" s="121">
        <v>1050</v>
      </c>
      <c r="K72" s="1">
        <v>1296.05</v>
      </c>
      <c r="L72" s="1">
        <f t="shared" si="2"/>
        <v>1360852.5</v>
      </c>
      <c r="M72" s="1">
        <f t="shared" si="3"/>
        <v>1633023</v>
      </c>
      <c r="N72" s="18"/>
    </row>
    <row r="73" spans="1:14" x14ac:dyDescent="0.25">
      <c r="A73" s="9">
        <v>62</v>
      </c>
      <c r="B73" s="19" t="s">
        <v>79</v>
      </c>
      <c r="C73" s="19" t="s">
        <v>80</v>
      </c>
      <c r="D73" s="9" t="s">
        <v>171</v>
      </c>
      <c r="E73" s="19" t="s">
        <v>81</v>
      </c>
      <c r="F73" s="124">
        <v>5318.5</v>
      </c>
      <c r="G73" s="22">
        <v>49.22</v>
      </c>
      <c r="H73" s="3">
        <f t="shared" si="0"/>
        <v>261776.57</v>
      </c>
      <c r="I73" s="3">
        <f t="shared" si="1"/>
        <v>314131.88400000002</v>
      </c>
      <c r="J73" s="121">
        <v>2000</v>
      </c>
      <c r="K73" s="22">
        <v>49.22</v>
      </c>
      <c r="L73" s="1">
        <f t="shared" si="2"/>
        <v>98440</v>
      </c>
      <c r="M73" s="1">
        <f t="shared" si="3"/>
        <v>118128</v>
      </c>
      <c r="N73" s="18"/>
    </row>
    <row r="74" spans="1:14" ht="43.5" customHeight="1" x14ac:dyDescent="0.25">
      <c r="A74" s="9">
        <v>63</v>
      </c>
      <c r="B74" s="19" t="s">
        <v>82</v>
      </c>
      <c r="C74" s="19" t="s">
        <v>80</v>
      </c>
      <c r="D74" s="19" t="s">
        <v>83</v>
      </c>
      <c r="E74" s="19" t="s">
        <v>81</v>
      </c>
      <c r="F74" s="124">
        <v>5318.5</v>
      </c>
      <c r="G74" s="1">
        <v>53.98</v>
      </c>
      <c r="H74" s="3">
        <f t="shared" si="0"/>
        <v>287092.63</v>
      </c>
      <c r="I74" s="3">
        <f t="shared" si="1"/>
        <v>344511.15600000002</v>
      </c>
      <c r="J74" s="121">
        <v>5000</v>
      </c>
      <c r="K74" s="1">
        <v>53.98</v>
      </c>
      <c r="L74" s="1">
        <f t="shared" si="2"/>
        <v>269900</v>
      </c>
      <c r="M74" s="1">
        <f t="shared" si="3"/>
        <v>323880</v>
      </c>
      <c r="N74" s="18"/>
    </row>
    <row r="75" spans="1:14" ht="45.75" customHeight="1" x14ac:dyDescent="0.25">
      <c r="A75" s="9">
        <v>64</v>
      </c>
      <c r="B75" s="19" t="s">
        <v>84</v>
      </c>
      <c r="C75" s="19" t="s">
        <v>149</v>
      </c>
      <c r="D75" s="19" t="s">
        <v>85</v>
      </c>
      <c r="E75" s="18" t="s">
        <v>3</v>
      </c>
      <c r="F75" s="123">
        <v>2</v>
      </c>
      <c r="G75" s="22">
        <v>2559.04</v>
      </c>
      <c r="H75" s="3">
        <f t="shared" si="0"/>
        <v>5118.08</v>
      </c>
      <c r="I75" s="3">
        <f t="shared" si="1"/>
        <v>6141.6959999999999</v>
      </c>
      <c r="J75" s="124">
        <v>0</v>
      </c>
      <c r="K75" s="22"/>
      <c r="L75" s="1">
        <f t="shared" si="2"/>
        <v>0</v>
      </c>
      <c r="M75" s="1">
        <f t="shared" si="3"/>
        <v>0</v>
      </c>
      <c r="N75" s="18"/>
    </row>
    <row r="76" spans="1:14" ht="48.75" customHeight="1" x14ac:dyDescent="0.25">
      <c r="A76" s="9">
        <v>65</v>
      </c>
      <c r="B76" s="19" t="s">
        <v>86</v>
      </c>
      <c r="C76" s="78" t="s">
        <v>334</v>
      </c>
      <c r="D76" s="19" t="s">
        <v>87</v>
      </c>
      <c r="E76" s="19" t="s">
        <v>3</v>
      </c>
      <c r="F76" s="124">
        <v>34.5</v>
      </c>
      <c r="G76" s="22">
        <v>178.32</v>
      </c>
      <c r="H76" s="3">
        <f t="shared" ref="H76:H109" si="4">G76*F76</f>
        <v>6152.04</v>
      </c>
      <c r="I76" s="3">
        <f t="shared" ref="I76:I110" si="5">H76*1.2</f>
        <v>7382.4479999999994</v>
      </c>
      <c r="J76" s="124">
        <v>0</v>
      </c>
      <c r="K76" s="22"/>
      <c r="L76" s="1">
        <f t="shared" ref="L76:L109" si="6">K76*J76</f>
        <v>0</v>
      </c>
      <c r="M76" s="1">
        <f t="shared" ref="M76:M109" si="7">L76*1.2</f>
        <v>0</v>
      </c>
      <c r="N76" s="18"/>
    </row>
    <row r="77" spans="1:14" ht="51" x14ac:dyDescent="0.25">
      <c r="A77" s="9">
        <v>66</v>
      </c>
      <c r="B77" s="84" t="s">
        <v>88</v>
      </c>
      <c r="C77" s="78" t="s">
        <v>116</v>
      </c>
      <c r="D77" s="19" t="s">
        <v>89</v>
      </c>
      <c r="E77" s="77" t="s">
        <v>81</v>
      </c>
      <c r="F77" s="125">
        <v>14</v>
      </c>
      <c r="G77" s="76">
        <v>805.08</v>
      </c>
      <c r="H77" s="3">
        <f t="shared" si="4"/>
        <v>11271.12</v>
      </c>
      <c r="I77" s="3">
        <f t="shared" si="5"/>
        <v>13525.344000000001</v>
      </c>
      <c r="J77" s="123">
        <v>0</v>
      </c>
      <c r="K77" s="76"/>
      <c r="L77" s="1">
        <f t="shared" si="6"/>
        <v>0</v>
      </c>
      <c r="M77" s="1">
        <f t="shared" si="7"/>
        <v>0</v>
      </c>
      <c r="N77" s="18"/>
    </row>
    <row r="78" spans="1:14" ht="63.75" x14ac:dyDescent="0.25">
      <c r="A78" s="9">
        <v>67</v>
      </c>
      <c r="B78" s="19" t="s">
        <v>90</v>
      </c>
      <c r="C78" s="9" t="s">
        <v>143</v>
      </c>
      <c r="D78" s="19" t="s">
        <v>91</v>
      </c>
      <c r="E78" s="19" t="s">
        <v>1</v>
      </c>
      <c r="F78" s="124">
        <v>1</v>
      </c>
      <c r="G78" s="76">
        <v>356.48</v>
      </c>
      <c r="H78" s="3">
        <f t="shared" si="4"/>
        <v>356.48</v>
      </c>
      <c r="I78" s="3">
        <f t="shared" si="5"/>
        <v>427.77600000000001</v>
      </c>
      <c r="J78" s="123">
        <v>0</v>
      </c>
      <c r="K78" s="76"/>
      <c r="L78" s="1">
        <f t="shared" si="6"/>
        <v>0</v>
      </c>
      <c r="M78" s="1">
        <f t="shared" si="7"/>
        <v>0</v>
      </c>
      <c r="N78" s="18"/>
    </row>
    <row r="79" spans="1:14" ht="33.75" customHeight="1" x14ac:dyDescent="0.25">
      <c r="A79" s="9">
        <v>68</v>
      </c>
      <c r="B79" s="19" t="s">
        <v>92</v>
      </c>
      <c r="C79" s="19" t="s">
        <v>96</v>
      </c>
      <c r="D79" s="19" t="s">
        <v>93</v>
      </c>
      <c r="E79" s="19" t="s">
        <v>1</v>
      </c>
      <c r="F79" s="124">
        <v>1.5</v>
      </c>
      <c r="G79" s="76">
        <v>5001.3</v>
      </c>
      <c r="H79" s="3">
        <f t="shared" si="4"/>
        <v>7501.9500000000007</v>
      </c>
      <c r="I79" s="3">
        <f t="shared" si="5"/>
        <v>9002.34</v>
      </c>
      <c r="J79" s="123">
        <v>0</v>
      </c>
      <c r="K79" s="76"/>
      <c r="L79" s="1">
        <f t="shared" si="6"/>
        <v>0</v>
      </c>
      <c r="M79" s="1">
        <f t="shared" si="7"/>
        <v>0</v>
      </c>
      <c r="N79" s="18"/>
    </row>
    <row r="80" spans="1:14" ht="36" customHeight="1" x14ac:dyDescent="0.25">
      <c r="A80" s="9">
        <v>69</v>
      </c>
      <c r="B80" s="19" t="s">
        <v>94</v>
      </c>
      <c r="C80" s="19"/>
      <c r="D80" s="19" t="s">
        <v>95</v>
      </c>
      <c r="E80" s="18" t="s">
        <v>1</v>
      </c>
      <c r="F80" s="123">
        <v>1.5</v>
      </c>
      <c r="G80" s="22">
        <v>4278.67</v>
      </c>
      <c r="H80" s="3">
        <f t="shared" si="4"/>
        <v>6418.0050000000001</v>
      </c>
      <c r="I80" s="3">
        <f t="shared" si="5"/>
        <v>7701.6059999999998</v>
      </c>
      <c r="J80" s="124">
        <v>0</v>
      </c>
      <c r="K80" s="22"/>
      <c r="L80" s="1">
        <f t="shared" si="6"/>
        <v>0</v>
      </c>
      <c r="M80" s="1">
        <f t="shared" si="7"/>
        <v>0</v>
      </c>
      <c r="N80" s="18"/>
    </row>
    <row r="81" spans="1:14" ht="31.5" customHeight="1" x14ac:dyDescent="0.25">
      <c r="A81" s="9">
        <v>70</v>
      </c>
      <c r="B81" s="19" t="s">
        <v>151</v>
      </c>
      <c r="C81" s="18"/>
      <c r="D81" s="19" t="s">
        <v>159</v>
      </c>
      <c r="E81" s="18"/>
      <c r="F81" s="123">
        <v>5.5</v>
      </c>
      <c r="G81" s="22">
        <v>376.64</v>
      </c>
      <c r="H81" s="3">
        <f t="shared" si="4"/>
        <v>2071.52</v>
      </c>
      <c r="I81" s="3">
        <f t="shared" si="5"/>
        <v>2485.8240000000001</v>
      </c>
      <c r="J81" s="124">
        <v>0</v>
      </c>
      <c r="K81" s="22"/>
      <c r="L81" s="1">
        <f t="shared" si="6"/>
        <v>0</v>
      </c>
      <c r="M81" s="1">
        <f t="shared" si="7"/>
        <v>0</v>
      </c>
      <c r="N81" s="18"/>
    </row>
    <row r="82" spans="1:14" ht="104.25" customHeight="1" x14ac:dyDescent="0.25">
      <c r="A82" s="9">
        <v>71</v>
      </c>
      <c r="B82" s="19" t="s">
        <v>152</v>
      </c>
      <c r="C82" s="19" t="s">
        <v>160</v>
      </c>
      <c r="D82" s="19" t="s">
        <v>78</v>
      </c>
      <c r="E82" s="19" t="s">
        <v>1</v>
      </c>
      <c r="F82" s="124">
        <v>33</v>
      </c>
      <c r="G82" s="22">
        <v>1276</v>
      </c>
      <c r="H82" s="3">
        <f t="shared" si="4"/>
        <v>42108</v>
      </c>
      <c r="I82" s="3">
        <f t="shared" si="5"/>
        <v>50529.599999999999</v>
      </c>
      <c r="J82" s="124"/>
      <c r="K82" s="22"/>
      <c r="L82" s="1">
        <f t="shared" si="6"/>
        <v>0</v>
      </c>
      <c r="M82" s="1">
        <f t="shared" si="7"/>
        <v>0</v>
      </c>
      <c r="N82" s="18"/>
    </row>
    <row r="83" spans="1:14" ht="82.5" customHeight="1" x14ac:dyDescent="0.25">
      <c r="A83" s="9">
        <v>72</v>
      </c>
      <c r="B83" s="19" t="s">
        <v>153</v>
      </c>
      <c r="C83" s="19" t="s">
        <v>161</v>
      </c>
      <c r="D83" s="19" t="s">
        <v>78</v>
      </c>
      <c r="E83" s="19" t="s">
        <v>1</v>
      </c>
      <c r="F83" s="124">
        <v>37</v>
      </c>
      <c r="G83" s="22">
        <v>1276</v>
      </c>
      <c r="H83" s="3">
        <f t="shared" si="4"/>
        <v>47212</v>
      </c>
      <c r="I83" s="3">
        <f t="shared" si="5"/>
        <v>56654.400000000001</v>
      </c>
      <c r="J83" s="124"/>
      <c r="K83" s="22"/>
      <c r="L83" s="1">
        <f t="shared" si="6"/>
        <v>0</v>
      </c>
      <c r="M83" s="1">
        <f t="shared" si="7"/>
        <v>0</v>
      </c>
      <c r="N83" s="18"/>
    </row>
    <row r="84" spans="1:14" ht="93" customHeight="1" x14ac:dyDescent="0.25">
      <c r="A84" s="9">
        <v>73</v>
      </c>
      <c r="B84" s="19" t="s">
        <v>154</v>
      </c>
      <c r="C84" s="19" t="s">
        <v>162</v>
      </c>
      <c r="D84" s="19" t="s">
        <v>78</v>
      </c>
      <c r="E84" s="19" t="s">
        <v>1</v>
      </c>
      <c r="F84" s="124">
        <v>13.5</v>
      </c>
      <c r="G84" s="22">
        <v>748</v>
      </c>
      <c r="H84" s="3">
        <f t="shared" si="4"/>
        <v>10098</v>
      </c>
      <c r="I84" s="3">
        <f t="shared" si="5"/>
        <v>12117.6</v>
      </c>
      <c r="J84" s="124">
        <v>0</v>
      </c>
      <c r="K84" s="22"/>
      <c r="L84" s="1">
        <f t="shared" si="6"/>
        <v>0</v>
      </c>
      <c r="M84" s="1">
        <f t="shared" si="7"/>
        <v>0</v>
      </c>
      <c r="N84" s="18"/>
    </row>
    <row r="85" spans="1:14" ht="56.25" customHeight="1" x14ac:dyDescent="0.25">
      <c r="A85" s="9">
        <v>74</v>
      </c>
      <c r="B85" s="19" t="s">
        <v>155</v>
      </c>
      <c r="C85" s="18"/>
      <c r="D85" s="19" t="s">
        <v>163</v>
      </c>
      <c r="E85" s="19" t="s">
        <v>1</v>
      </c>
      <c r="F85" s="124">
        <v>4</v>
      </c>
      <c r="G85" s="22">
        <v>2552.5500000000002</v>
      </c>
      <c r="H85" s="3">
        <f t="shared" si="4"/>
        <v>10210.200000000001</v>
      </c>
      <c r="I85" s="3">
        <f t="shared" si="5"/>
        <v>12252.24</v>
      </c>
      <c r="J85" s="124">
        <v>0</v>
      </c>
      <c r="K85" s="22"/>
      <c r="L85" s="1">
        <f t="shared" si="6"/>
        <v>0</v>
      </c>
      <c r="M85" s="1">
        <f t="shared" si="7"/>
        <v>0</v>
      </c>
      <c r="N85" s="18"/>
    </row>
    <row r="86" spans="1:14" ht="63" customHeight="1" x14ac:dyDescent="0.25">
      <c r="A86" s="9">
        <v>75</v>
      </c>
      <c r="B86" s="19" t="s">
        <v>156</v>
      </c>
      <c r="C86" s="19" t="s">
        <v>180</v>
      </c>
      <c r="D86" s="19" t="s">
        <v>50</v>
      </c>
      <c r="E86" s="19" t="s">
        <v>1</v>
      </c>
      <c r="F86" s="124">
        <v>50</v>
      </c>
      <c r="G86" s="22">
        <v>96.57</v>
      </c>
      <c r="H86" s="3">
        <f t="shared" si="4"/>
        <v>4828.5</v>
      </c>
      <c r="I86" s="3">
        <f t="shared" si="5"/>
        <v>5794.2</v>
      </c>
      <c r="J86" s="122">
        <v>200</v>
      </c>
      <c r="K86" s="22">
        <v>96.57</v>
      </c>
      <c r="L86" s="1">
        <f t="shared" si="6"/>
        <v>19314</v>
      </c>
      <c r="M86" s="1">
        <f t="shared" si="7"/>
        <v>23176.799999999999</v>
      </c>
      <c r="N86" s="18"/>
    </row>
    <row r="87" spans="1:14" ht="69.75" customHeight="1" x14ac:dyDescent="0.25">
      <c r="A87" s="9">
        <v>76</v>
      </c>
      <c r="B87" s="19" t="s">
        <v>150</v>
      </c>
      <c r="C87" s="18" t="s">
        <v>178</v>
      </c>
      <c r="D87" s="79" t="s">
        <v>164</v>
      </c>
      <c r="E87" s="19" t="s">
        <v>1</v>
      </c>
      <c r="F87" s="124">
        <v>21.5</v>
      </c>
      <c r="G87" s="22">
        <v>171.6</v>
      </c>
      <c r="H87" s="3">
        <f t="shared" si="4"/>
        <v>3689.4</v>
      </c>
      <c r="I87" s="3">
        <f t="shared" si="5"/>
        <v>4427.28</v>
      </c>
      <c r="J87" s="124">
        <v>0</v>
      </c>
      <c r="K87" s="22"/>
      <c r="L87" s="1">
        <f t="shared" si="6"/>
        <v>0</v>
      </c>
      <c r="M87" s="1">
        <f t="shared" si="7"/>
        <v>0</v>
      </c>
      <c r="N87" s="18"/>
    </row>
    <row r="88" spans="1:14" ht="69.75" customHeight="1" x14ac:dyDescent="0.25">
      <c r="A88" s="9">
        <v>77</v>
      </c>
      <c r="B88" s="19" t="s">
        <v>157</v>
      </c>
      <c r="C88" s="18" t="s">
        <v>179</v>
      </c>
      <c r="D88" s="19" t="s">
        <v>165</v>
      </c>
      <c r="E88" s="19" t="s">
        <v>1</v>
      </c>
      <c r="F88" s="124">
        <v>50</v>
      </c>
      <c r="G88" s="22">
        <v>74.430000000000007</v>
      </c>
      <c r="H88" s="3">
        <f t="shared" si="4"/>
        <v>3721.5000000000005</v>
      </c>
      <c r="I88" s="3">
        <f t="shared" si="5"/>
        <v>4465.8</v>
      </c>
      <c r="J88" s="124">
        <v>0</v>
      </c>
      <c r="K88" s="22"/>
      <c r="L88" s="1">
        <f t="shared" si="6"/>
        <v>0</v>
      </c>
      <c r="M88" s="1">
        <f t="shared" si="7"/>
        <v>0</v>
      </c>
      <c r="N88" s="18"/>
    </row>
    <row r="89" spans="1:14" ht="63" customHeight="1" x14ac:dyDescent="0.25">
      <c r="A89" s="9">
        <v>78</v>
      </c>
      <c r="B89" s="19" t="s">
        <v>158</v>
      </c>
      <c r="C89" s="18"/>
      <c r="D89" s="19" t="s">
        <v>166</v>
      </c>
      <c r="E89" s="19" t="s">
        <v>1</v>
      </c>
      <c r="F89" s="124">
        <v>7.5</v>
      </c>
      <c r="G89" s="22">
        <v>1430.88</v>
      </c>
      <c r="H89" s="3">
        <f t="shared" si="4"/>
        <v>10731.6</v>
      </c>
      <c r="I89" s="3">
        <f t="shared" si="5"/>
        <v>12877.92</v>
      </c>
      <c r="J89" s="124">
        <v>0</v>
      </c>
      <c r="K89" s="22"/>
      <c r="L89" s="1">
        <f t="shared" si="6"/>
        <v>0</v>
      </c>
      <c r="M89" s="1">
        <f t="shared" si="7"/>
        <v>0</v>
      </c>
      <c r="N89" s="18"/>
    </row>
    <row r="90" spans="1:14" ht="55.5" customHeight="1" x14ac:dyDescent="0.25">
      <c r="A90" s="9">
        <v>79</v>
      </c>
      <c r="B90" s="10" t="s">
        <v>193</v>
      </c>
      <c r="C90" s="19" t="s">
        <v>194</v>
      </c>
      <c r="D90" s="19" t="s">
        <v>200</v>
      </c>
      <c r="E90" s="19" t="s">
        <v>1</v>
      </c>
      <c r="F90" s="123">
        <v>67.5</v>
      </c>
      <c r="G90" s="76">
        <v>440</v>
      </c>
      <c r="H90" s="3">
        <f t="shared" si="4"/>
        <v>29700</v>
      </c>
      <c r="I90" s="3">
        <f t="shared" si="5"/>
        <v>35640</v>
      </c>
      <c r="J90" s="123">
        <v>0</v>
      </c>
      <c r="K90" s="76"/>
      <c r="L90" s="1">
        <f t="shared" si="6"/>
        <v>0</v>
      </c>
      <c r="M90" s="1">
        <f t="shared" si="7"/>
        <v>0</v>
      </c>
      <c r="N90" s="18"/>
    </row>
    <row r="91" spans="1:14" ht="125.25" customHeight="1" x14ac:dyDescent="0.25">
      <c r="A91" s="9">
        <v>80</v>
      </c>
      <c r="B91" s="78" t="s">
        <v>190</v>
      </c>
      <c r="C91" s="9" t="s">
        <v>276</v>
      </c>
      <c r="D91" s="19" t="s">
        <v>165</v>
      </c>
      <c r="E91" s="19" t="s">
        <v>1</v>
      </c>
      <c r="F91" s="123">
        <v>4220</v>
      </c>
      <c r="G91" s="1">
        <v>74.430000000000007</v>
      </c>
      <c r="H91" s="3">
        <f t="shared" si="4"/>
        <v>314094.60000000003</v>
      </c>
      <c r="I91" s="3">
        <f t="shared" si="5"/>
        <v>376913.52</v>
      </c>
      <c r="J91" s="121">
        <v>4000</v>
      </c>
      <c r="K91" s="1">
        <v>74.430000000000007</v>
      </c>
      <c r="L91" s="1">
        <f t="shared" si="6"/>
        <v>297720</v>
      </c>
      <c r="M91" s="1">
        <f t="shared" si="7"/>
        <v>357264</v>
      </c>
      <c r="N91" s="18"/>
    </row>
    <row r="92" spans="1:14" ht="72.75" customHeight="1" x14ac:dyDescent="0.25">
      <c r="A92" s="9">
        <v>81</v>
      </c>
      <c r="B92" s="9" t="s">
        <v>335</v>
      </c>
      <c r="C92" s="18"/>
      <c r="D92" s="19" t="s">
        <v>165</v>
      </c>
      <c r="E92" s="19" t="s">
        <v>1</v>
      </c>
      <c r="F92" s="123">
        <v>4890</v>
      </c>
      <c r="G92" s="76">
        <v>36.96</v>
      </c>
      <c r="H92" s="3">
        <f t="shared" si="4"/>
        <v>180734.4</v>
      </c>
      <c r="I92" s="3">
        <f t="shared" si="5"/>
        <v>216881.28</v>
      </c>
      <c r="J92" s="123"/>
      <c r="K92" s="76"/>
      <c r="L92" s="1">
        <f t="shared" si="6"/>
        <v>0</v>
      </c>
      <c r="M92" s="1">
        <f t="shared" si="7"/>
        <v>0</v>
      </c>
      <c r="N92" s="18"/>
    </row>
    <row r="93" spans="1:14" ht="77.25" customHeight="1" x14ac:dyDescent="0.25">
      <c r="A93" s="9">
        <v>82</v>
      </c>
      <c r="B93" s="9" t="s">
        <v>191</v>
      </c>
      <c r="C93" s="18"/>
      <c r="D93" s="19" t="s">
        <v>197</v>
      </c>
      <c r="E93" s="19" t="s">
        <v>1</v>
      </c>
      <c r="F93" s="123">
        <v>130</v>
      </c>
      <c r="G93" s="76">
        <v>399.43</v>
      </c>
      <c r="H93" s="3">
        <f t="shared" si="4"/>
        <v>51925.9</v>
      </c>
      <c r="I93" s="3">
        <f t="shared" si="5"/>
        <v>62311.08</v>
      </c>
      <c r="J93" s="123">
        <v>0</v>
      </c>
      <c r="K93" s="76"/>
      <c r="L93" s="1">
        <f t="shared" si="6"/>
        <v>0</v>
      </c>
      <c r="M93" s="1">
        <f t="shared" si="7"/>
        <v>0</v>
      </c>
      <c r="N93" s="18"/>
    </row>
    <row r="94" spans="1:14" ht="87" customHeight="1" x14ac:dyDescent="0.25">
      <c r="A94" s="9">
        <v>83</v>
      </c>
      <c r="B94" s="10" t="s">
        <v>195</v>
      </c>
      <c r="C94" s="18" t="s">
        <v>196</v>
      </c>
      <c r="D94" s="19" t="s">
        <v>198</v>
      </c>
      <c r="E94" s="19" t="s">
        <v>1</v>
      </c>
      <c r="F94" s="123">
        <v>25</v>
      </c>
      <c r="G94" s="76">
        <v>853.6</v>
      </c>
      <c r="H94" s="3">
        <f t="shared" si="4"/>
        <v>21340</v>
      </c>
      <c r="I94" s="3">
        <f t="shared" si="5"/>
        <v>25608</v>
      </c>
      <c r="J94" s="123">
        <v>0</v>
      </c>
      <c r="K94" s="76"/>
      <c r="L94" s="1">
        <f t="shared" si="6"/>
        <v>0</v>
      </c>
      <c r="M94" s="1">
        <f t="shared" si="7"/>
        <v>0</v>
      </c>
      <c r="N94" s="18"/>
    </row>
    <row r="95" spans="1:14" ht="80.25" customHeight="1" x14ac:dyDescent="0.25">
      <c r="A95" s="9">
        <v>84</v>
      </c>
      <c r="B95" s="10" t="s">
        <v>192</v>
      </c>
      <c r="C95" s="18"/>
      <c r="D95" s="19" t="s">
        <v>199</v>
      </c>
      <c r="E95" s="19" t="s">
        <v>1</v>
      </c>
      <c r="F95" s="123">
        <v>8</v>
      </c>
      <c r="G95" s="76">
        <v>124.55</v>
      </c>
      <c r="H95" s="3">
        <f t="shared" si="4"/>
        <v>996.4</v>
      </c>
      <c r="I95" s="3">
        <f t="shared" si="5"/>
        <v>1195.6799999999998</v>
      </c>
      <c r="J95" s="123">
        <v>0</v>
      </c>
      <c r="K95" s="76"/>
      <c r="L95" s="1">
        <f t="shared" si="6"/>
        <v>0</v>
      </c>
      <c r="M95" s="1">
        <f t="shared" si="7"/>
        <v>0</v>
      </c>
      <c r="N95" s="18"/>
    </row>
    <row r="96" spans="1:14" ht="134.25" customHeight="1" x14ac:dyDescent="0.25">
      <c r="A96" s="9">
        <v>85</v>
      </c>
      <c r="B96" s="1" t="s">
        <v>201</v>
      </c>
      <c r="C96" s="1" t="s">
        <v>202</v>
      </c>
      <c r="D96" s="1" t="s">
        <v>203</v>
      </c>
      <c r="E96" s="19" t="s">
        <v>1</v>
      </c>
      <c r="F96" s="123">
        <v>0</v>
      </c>
      <c r="G96" s="76"/>
      <c r="H96" s="3">
        <f t="shared" si="4"/>
        <v>0</v>
      </c>
      <c r="I96" s="3">
        <f t="shared" si="5"/>
        <v>0</v>
      </c>
      <c r="J96" s="122">
        <v>30</v>
      </c>
      <c r="K96" s="1">
        <v>329.57</v>
      </c>
      <c r="L96" s="1">
        <f t="shared" si="6"/>
        <v>9887.1</v>
      </c>
      <c r="M96" s="1">
        <f t="shared" si="7"/>
        <v>11864.52</v>
      </c>
      <c r="N96" s="18"/>
    </row>
    <row r="97" spans="1:14" ht="88.5" customHeight="1" x14ac:dyDescent="0.25">
      <c r="A97" s="9">
        <v>86</v>
      </c>
      <c r="B97" s="9" t="s">
        <v>215</v>
      </c>
      <c r="C97" s="9" t="s">
        <v>216</v>
      </c>
      <c r="D97" s="9" t="s">
        <v>50</v>
      </c>
      <c r="E97" s="19" t="s">
        <v>1</v>
      </c>
      <c r="F97" s="123">
        <v>0</v>
      </c>
      <c r="G97" s="76"/>
      <c r="H97" s="3">
        <f t="shared" si="4"/>
        <v>0</v>
      </c>
      <c r="I97" s="3">
        <f t="shared" si="5"/>
        <v>0</v>
      </c>
      <c r="J97" s="121">
        <v>1000</v>
      </c>
      <c r="K97" s="1">
        <v>137.44</v>
      </c>
      <c r="L97" s="1">
        <f t="shared" si="6"/>
        <v>137440</v>
      </c>
      <c r="M97" s="1">
        <f t="shared" si="7"/>
        <v>164928</v>
      </c>
      <c r="N97" s="18"/>
    </row>
    <row r="98" spans="1:14" ht="78.75" customHeight="1" x14ac:dyDescent="0.25">
      <c r="A98" s="9">
        <v>87</v>
      </c>
      <c r="B98" s="1" t="s">
        <v>228</v>
      </c>
      <c r="C98" s="1" t="s">
        <v>229</v>
      </c>
      <c r="D98" s="1" t="s">
        <v>230</v>
      </c>
      <c r="E98" s="19" t="s">
        <v>1</v>
      </c>
      <c r="F98" s="123">
        <v>0</v>
      </c>
      <c r="G98" s="76"/>
      <c r="H98" s="3">
        <f t="shared" si="4"/>
        <v>0</v>
      </c>
      <c r="I98" s="3">
        <f t="shared" si="5"/>
        <v>0</v>
      </c>
      <c r="J98" s="122">
        <v>75</v>
      </c>
      <c r="K98" s="1">
        <v>654.75</v>
      </c>
      <c r="L98" s="1">
        <f t="shared" si="6"/>
        <v>49106.25</v>
      </c>
      <c r="M98" s="1">
        <f t="shared" si="7"/>
        <v>58927.5</v>
      </c>
      <c r="N98" s="18"/>
    </row>
    <row r="99" spans="1:14" ht="90.75" customHeight="1" x14ac:dyDescent="0.25">
      <c r="A99" s="9">
        <v>88</v>
      </c>
      <c r="B99" s="3" t="s">
        <v>231</v>
      </c>
      <c r="C99" s="1" t="s">
        <v>232</v>
      </c>
      <c r="D99" s="1" t="s">
        <v>233</v>
      </c>
      <c r="E99" s="19" t="s">
        <v>1</v>
      </c>
      <c r="F99" s="123">
        <v>0</v>
      </c>
      <c r="G99" s="76"/>
      <c r="H99" s="3">
        <f t="shared" si="4"/>
        <v>0</v>
      </c>
      <c r="I99" s="3">
        <f t="shared" si="5"/>
        <v>0</v>
      </c>
      <c r="J99" s="122">
        <v>40</v>
      </c>
      <c r="K99" s="1">
        <v>628.71</v>
      </c>
      <c r="L99" s="1">
        <f t="shared" si="6"/>
        <v>25148.400000000001</v>
      </c>
      <c r="M99" s="1">
        <f t="shared" si="7"/>
        <v>30178.080000000002</v>
      </c>
      <c r="N99" s="18"/>
    </row>
    <row r="100" spans="1:14" ht="174.75" customHeight="1" x14ac:dyDescent="0.25">
      <c r="A100" s="9">
        <v>89</v>
      </c>
      <c r="B100" s="9" t="s">
        <v>259</v>
      </c>
      <c r="C100" s="9" t="s">
        <v>260</v>
      </c>
      <c r="D100" s="9" t="s">
        <v>87</v>
      </c>
      <c r="E100" s="19" t="s">
        <v>1</v>
      </c>
      <c r="F100" s="123">
        <v>0</v>
      </c>
      <c r="G100" s="76"/>
      <c r="H100" s="3">
        <f t="shared" si="4"/>
        <v>0</v>
      </c>
      <c r="I100" s="3">
        <f t="shared" si="5"/>
        <v>0</v>
      </c>
      <c r="J100" s="121">
        <v>50</v>
      </c>
      <c r="K100" s="1">
        <v>211.48</v>
      </c>
      <c r="L100" s="1">
        <f t="shared" si="6"/>
        <v>10574</v>
      </c>
      <c r="M100" s="1">
        <f t="shared" si="7"/>
        <v>12688.8</v>
      </c>
      <c r="N100" s="18"/>
    </row>
    <row r="101" spans="1:14" ht="66" customHeight="1" x14ac:dyDescent="0.25">
      <c r="A101" s="9">
        <v>90</v>
      </c>
      <c r="B101" s="9" t="s">
        <v>261</v>
      </c>
      <c r="C101" s="9" t="s">
        <v>322</v>
      </c>
      <c r="D101" s="1" t="s">
        <v>262</v>
      </c>
      <c r="E101" s="19" t="s">
        <v>1</v>
      </c>
      <c r="F101" s="123">
        <v>0</v>
      </c>
      <c r="G101" s="76"/>
      <c r="H101" s="3">
        <f t="shared" si="4"/>
        <v>0</v>
      </c>
      <c r="I101" s="3">
        <f t="shared" si="5"/>
        <v>0</v>
      </c>
      <c r="J101" s="121">
        <v>25</v>
      </c>
      <c r="K101" s="1">
        <v>265.77</v>
      </c>
      <c r="L101" s="1">
        <f t="shared" si="6"/>
        <v>6644.25</v>
      </c>
      <c r="M101" s="1">
        <f t="shared" si="7"/>
        <v>7973.0999999999995</v>
      </c>
      <c r="N101" s="18"/>
    </row>
    <row r="102" spans="1:14" ht="60.75" customHeight="1" x14ac:dyDescent="0.25">
      <c r="A102" s="9">
        <v>91</v>
      </c>
      <c r="B102" s="1" t="s">
        <v>273</v>
      </c>
      <c r="C102" s="1" t="s">
        <v>274</v>
      </c>
      <c r="D102" s="1" t="s">
        <v>165</v>
      </c>
      <c r="E102" s="19" t="s">
        <v>1</v>
      </c>
      <c r="F102" s="123">
        <v>0</v>
      </c>
      <c r="G102" s="76"/>
      <c r="H102" s="3">
        <f t="shared" si="4"/>
        <v>0</v>
      </c>
      <c r="I102" s="3">
        <f t="shared" si="5"/>
        <v>0</v>
      </c>
      <c r="J102" s="121">
        <v>7000</v>
      </c>
      <c r="K102" s="1">
        <v>13.12</v>
      </c>
      <c r="L102" s="1">
        <f t="shared" si="6"/>
        <v>91840</v>
      </c>
      <c r="M102" s="1">
        <f t="shared" si="7"/>
        <v>110208</v>
      </c>
      <c r="N102" s="18"/>
    </row>
    <row r="103" spans="1:14" ht="69.75" customHeight="1" x14ac:dyDescent="0.25">
      <c r="A103" s="9">
        <v>92</v>
      </c>
      <c r="B103" s="1" t="s">
        <v>277</v>
      </c>
      <c r="C103" s="1" t="s">
        <v>278</v>
      </c>
      <c r="D103" s="1" t="s">
        <v>279</v>
      </c>
      <c r="E103" s="19" t="s">
        <v>1</v>
      </c>
      <c r="F103" s="122">
        <v>0</v>
      </c>
      <c r="G103" s="3"/>
      <c r="H103" s="3">
        <f t="shared" si="4"/>
        <v>0</v>
      </c>
      <c r="I103" s="3">
        <f t="shared" si="5"/>
        <v>0</v>
      </c>
      <c r="J103" s="122">
        <v>250</v>
      </c>
      <c r="K103" s="1">
        <v>18.079999999999998</v>
      </c>
      <c r="L103" s="1">
        <f t="shared" si="6"/>
        <v>4520</v>
      </c>
      <c r="M103" s="1">
        <f t="shared" si="7"/>
        <v>5424</v>
      </c>
      <c r="N103" s="18"/>
    </row>
    <row r="104" spans="1:14" ht="55.5" customHeight="1" x14ac:dyDescent="0.25">
      <c r="A104" s="9">
        <v>93</v>
      </c>
      <c r="B104" s="9" t="s">
        <v>284</v>
      </c>
      <c r="C104" s="10" t="s">
        <v>285</v>
      </c>
      <c r="D104" s="9" t="s">
        <v>46</v>
      </c>
      <c r="E104" s="19" t="s">
        <v>1</v>
      </c>
      <c r="F104" s="122">
        <v>0</v>
      </c>
      <c r="G104" s="3"/>
      <c r="H104" s="3">
        <f t="shared" si="4"/>
        <v>0</v>
      </c>
      <c r="I104" s="3">
        <f t="shared" si="5"/>
        <v>0</v>
      </c>
      <c r="J104" s="121">
        <v>200</v>
      </c>
      <c r="K104" s="1">
        <v>130.16999999999999</v>
      </c>
      <c r="L104" s="1">
        <f t="shared" si="6"/>
        <v>26033.999999999996</v>
      </c>
      <c r="M104" s="1">
        <f t="shared" si="7"/>
        <v>31240.799999999996</v>
      </c>
      <c r="N104" s="18"/>
    </row>
    <row r="105" spans="1:14" ht="60" customHeight="1" x14ac:dyDescent="0.25">
      <c r="A105" s="9">
        <v>94</v>
      </c>
      <c r="B105" s="1" t="s">
        <v>289</v>
      </c>
      <c r="C105" s="1" t="s">
        <v>290</v>
      </c>
      <c r="D105" s="1" t="s">
        <v>271</v>
      </c>
      <c r="E105" s="19" t="s">
        <v>1</v>
      </c>
      <c r="F105" s="122">
        <v>0</v>
      </c>
      <c r="G105" s="3"/>
      <c r="H105" s="3">
        <f t="shared" si="4"/>
        <v>0</v>
      </c>
      <c r="I105" s="3">
        <f t="shared" si="5"/>
        <v>0</v>
      </c>
      <c r="J105" s="122">
        <v>150</v>
      </c>
      <c r="K105" s="1">
        <v>183.04</v>
      </c>
      <c r="L105" s="1">
        <f t="shared" si="6"/>
        <v>27456</v>
      </c>
      <c r="M105" s="1">
        <f t="shared" si="7"/>
        <v>32947.199999999997</v>
      </c>
      <c r="N105" s="18"/>
    </row>
    <row r="106" spans="1:14" ht="81" customHeight="1" x14ac:dyDescent="0.25">
      <c r="A106" s="9">
        <v>95</v>
      </c>
      <c r="B106" s="9" t="s">
        <v>301</v>
      </c>
      <c r="C106" s="86" t="s">
        <v>302</v>
      </c>
      <c r="D106" s="9" t="s">
        <v>78</v>
      </c>
      <c r="E106" s="19" t="s">
        <v>1</v>
      </c>
      <c r="F106" s="122">
        <v>0</v>
      </c>
      <c r="G106" s="3"/>
      <c r="H106" s="3">
        <f t="shared" si="4"/>
        <v>0</v>
      </c>
      <c r="I106" s="3">
        <f t="shared" si="5"/>
        <v>0</v>
      </c>
      <c r="J106" s="121">
        <v>10</v>
      </c>
      <c r="K106" s="1">
        <v>1470</v>
      </c>
      <c r="L106" s="1">
        <f t="shared" si="6"/>
        <v>14700</v>
      </c>
      <c r="M106" s="1">
        <f t="shared" si="7"/>
        <v>17640</v>
      </c>
      <c r="N106" s="18"/>
    </row>
    <row r="107" spans="1:14" ht="32.25" customHeight="1" x14ac:dyDescent="0.25">
      <c r="A107" s="9">
        <v>96</v>
      </c>
      <c r="B107" s="9" t="s">
        <v>286</v>
      </c>
      <c r="C107" s="85" t="s">
        <v>287</v>
      </c>
      <c r="D107" s="9" t="s">
        <v>288</v>
      </c>
      <c r="E107" s="19" t="s">
        <v>1</v>
      </c>
      <c r="F107" s="122">
        <v>0</v>
      </c>
      <c r="G107" s="3"/>
      <c r="H107" s="3">
        <f t="shared" si="4"/>
        <v>0</v>
      </c>
      <c r="I107" s="3">
        <f t="shared" si="5"/>
        <v>0</v>
      </c>
      <c r="J107" s="122">
        <v>45</v>
      </c>
      <c r="K107" s="3">
        <v>180.3</v>
      </c>
      <c r="L107" s="1">
        <f t="shared" si="6"/>
        <v>8113.5000000000009</v>
      </c>
      <c r="M107" s="1">
        <f t="shared" si="7"/>
        <v>9736.2000000000007</v>
      </c>
      <c r="N107" s="18"/>
    </row>
    <row r="108" spans="1:14" ht="88.5" customHeight="1" x14ac:dyDescent="0.25">
      <c r="A108" s="9">
        <v>97</v>
      </c>
      <c r="B108" s="9" t="s">
        <v>282</v>
      </c>
      <c r="C108" s="87" t="s">
        <v>283</v>
      </c>
      <c r="D108" s="9" t="s">
        <v>172</v>
      </c>
      <c r="E108" s="19" t="s">
        <v>1</v>
      </c>
      <c r="F108" s="122">
        <v>0</v>
      </c>
      <c r="G108" s="3"/>
      <c r="H108" s="3">
        <f t="shared" si="4"/>
        <v>0</v>
      </c>
      <c r="I108" s="3">
        <f t="shared" si="5"/>
        <v>0</v>
      </c>
      <c r="J108" s="121">
        <v>250</v>
      </c>
      <c r="K108" s="1">
        <v>948.64</v>
      </c>
      <c r="L108" s="1">
        <f t="shared" si="6"/>
        <v>237160</v>
      </c>
      <c r="M108" s="1">
        <f t="shared" si="7"/>
        <v>284592</v>
      </c>
      <c r="N108" s="18"/>
    </row>
    <row r="109" spans="1:14" ht="114.75" x14ac:dyDescent="0.25">
      <c r="A109" s="9">
        <v>98</v>
      </c>
      <c r="B109" s="9" t="s">
        <v>240</v>
      </c>
      <c r="C109" s="86" t="s">
        <v>241</v>
      </c>
      <c r="D109" s="9" t="s">
        <v>78</v>
      </c>
      <c r="E109" s="19" t="s">
        <v>1</v>
      </c>
      <c r="F109" s="122">
        <v>0</v>
      </c>
      <c r="G109" s="3"/>
      <c r="H109" s="3">
        <f t="shared" si="4"/>
        <v>0</v>
      </c>
      <c r="I109" s="3">
        <f t="shared" si="5"/>
        <v>0</v>
      </c>
      <c r="J109" s="121">
        <v>200</v>
      </c>
      <c r="K109" s="1">
        <v>139.49</v>
      </c>
      <c r="L109" s="1">
        <f t="shared" si="6"/>
        <v>27898</v>
      </c>
      <c r="M109" s="1">
        <f t="shared" si="7"/>
        <v>33477.599999999999</v>
      </c>
      <c r="N109" s="18"/>
    </row>
    <row r="110" spans="1:14" s="90" customFormat="1" ht="39.75" customHeight="1" x14ac:dyDescent="0.25">
      <c r="A110" s="81"/>
      <c r="B110" s="81" t="s">
        <v>346</v>
      </c>
      <c r="C110" s="81"/>
      <c r="D110" s="82"/>
      <c r="E110" s="81"/>
      <c r="F110" s="126"/>
      <c r="G110" s="81"/>
      <c r="H110" s="81">
        <f>SUM(H12:H109)</f>
        <v>5469321.2250000015</v>
      </c>
      <c r="I110" s="81">
        <f t="shared" si="5"/>
        <v>6563185.4700000016</v>
      </c>
      <c r="J110" s="126"/>
      <c r="K110" s="81"/>
      <c r="L110" s="93">
        <f>SUM(L12:L109)</f>
        <v>5193772.5999999996</v>
      </c>
      <c r="M110" s="81">
        <f>SUM(M12:M109)</f>
        <v>6232527.1199999982</v>
      </c>
      <c r="N110" s="81"/>
    </row>
    <row r="117" spans="2:13" s="94" customFormat="1" ht="18.75" x14ac:dyDescent="0.25">
      <c r="B117" s="94" t="s">
        <v>347</v>
      </c>
      <c r="D117" s="95"/>
      <c r="F117" s="127"/>
      <c r="G117" s="94" t="s">
        <v>348</v>
      </c>
      <c r="J117" s="127"/>
      <c r="L117" s="96"/>
      <c r="M117" s="96"/>
    </row>
    <row r="119" spans="2:13" x14ac:dyDescent="0.25">
      <c r="I119" s="83"/>
    </row>
    <row r="120" spans="2:13" x14ac:dyDescent="0.25">
      <c r="I120" s="83"/>
    </row>
    <row r="121" spans="2:13" x14ac:dyDescent="0.25">
      <c r="I121" s="83"/>
    </row>
    <row r="122" spans="2:13" x14ac:dyDescent="0.25">
      <c r="I122" s="83"/>
    </row>
    <row r="125" spans="2:13" x14ac:dyDescent="0.25">
      <c r="H125" s="83"/>
      <c r="I125" s="83"/>
    </row>
  </sheetData>
  <mergeCells count="11">
    <mergeCell ref="A9:A10"/>
    <mergeCell ref="B9:B10"/>
    <mergeCell ref="C9:C10"/>
    <mergeCell ref="D9:D10"/>
    <mergeCell ref="E9:E10"/>
    <mergeCell ref="L2:M2"/>
    <mergeCell ref="L3:M3"/>
    <mergeCell ref="L4:M4"/>
    <mergeCell ref="N9:N10"/>
    <mergeCell ref="F9:I9"/>
    <mergeCell ref="J9:M9"/>
  </mergeCells>
  <hyperlinks>
    <hyperlink ref="C23" r:id="rId1" display="http://www.technoavia.ru/katalog/spetsodezhda/chemically_protective_wear/3794"/>
  </hyperlinks>
  <pageMargins left="0" right="0" top="0.74803149606299213" bottom="0" header="0.31496062992125984" footer="0.31496062992125984"/>
  <pageSetup paperSize="9" scale="93" orientation="landscape" verticalDpi="18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59"/>
  <sheetViews>
    <sheetView workbookViewId="0">
      <selection activeCell="B10" sqref="B10:D56"/>
    </sheetView>
  </sheetViews>
  <sheetFormatPr defaultRowHeight="15" x14ac:dyDescent="0.25"/>
  <cols>
    <col min="1" max="1" width="4" customWidth="1"/>
    <col min="2" max="2" width="21.28515625" customWidth="1"/>
    <col min="3" max="3" width="50.42578125" bestFit="1" customWidth="1"/>
    <col min="4" max="4" width="18" customWidth="1"/>
    <col min="5" max="5" width="10.140625" customWidth="1"/>
    <col min="8" max="8" width="12.85546875" bestFit="1" customWidth="1"/>
    <col min="9" max="9" width="16" customWidth="1"/>
    <col min="10" max="10" width="13.7109375" customWidth="1"/>
  </cols>
  <sheetData>
    <row r="1" spans="1:10" x14ac:dyDescent="0.25">
      <c r="A1" s="44"/>
      <c r="B1" s="45"/>
      <c r="D1" s="44"/>
      <c r="E1" s="46" t="s">
        <v>309</v>
      </c>
      <c r="F1" s="44"/>
      <c r="H1" s="44"/>
      <c r="I1" s="44"/>
      <c r="J1" s="44"/>
    </row>
    <row r="2" spans="1:10" x14ac:dyDescent="0.25">
      <c r="A2" s="44"/>
      <c r="B2" s="45"/>
      <c r="D2" s="44"/>
      <c r="E2" s="46" t="s">
        <v>310</v>
      </c>
      <c r="F2" s="44"/>
      <c r="H2" s="44"/>
      <c r="I2" s="44"/>
      <c r="J2" s="44"/>
    </row>
    <row r="3" spans="1:10" ht="7.5" customHeight="1" x14ac:dyDescent="0.25">
      <c r="A3" s="44"/>
      <c r="B3" s="45"/>
      <c r="D3" s="44"/>
      <c r="E3" s="44"/>
      <c r="F3" s="46"/>
      <c r="G3" s="44"/>
      <c r="H3" s="44"/>
      <c r="I3" s="44"/>
      <c r="J3" s="44"/>
    </row>
    <row r="4" spans="1:10" ht="26.25" customHeight="1" x14ac:dyDescent="0.35">
      <c r="A4" s="44"/>
      <c r="B4" s="45"/>
      <c r="C4" s="111" t="s">
        <v>311</v>
      </c>
      <c r="D4" s="112"/>
      <c r="E4" s="44"/>
      <c r="F4" s="46"/>
      <c r="G4" s="44"/>
      <c r="H4" s="44"/>
      <c r="I4" s="44"/>
      <c r="J4" s="44"/>
    </row>
    <row r="5" spans="1:10" ht="26.25" customHeight="1" x14ac:dyDescent="0.35">
      <c r="A5" s="44"/>
      <c r="B5" s="45"/>
      <c r="C5" s="47"/>
      <c r="D5" s="48"/>
      <c r="E5" s="44"/>
      <c r="F5" s="46"/>
      <c r="G5" s="44"/>
      <c r="H5" s="44"/>
      <c r="I5" s="44"/>
      <c r="J5" s="44"/>
    </row>
    <row r="6" spans="1:10" ht="26.25" customHeight="1" x14ac:dyDescent="0.3">
      <c r="A6" s="44"/>
      <c r="B6" s="45"/>
      <c r="C6" s="49" t="s">
        <v>312</v>
      </c>
      <c r="D6" s="48"/>
      <c r="E6" s="44"/>
      <c r="F6" s="46"/>
      <c r="G6" s="44"/>
      <c r="H6" s="44"/>
      <c r="I6" s="44"/>
      <c r="J6" s="44"/>
    </row>
    <row r="7" spans="1:10" x14ac:dyDescent="0.25">
      <c r="A7" s="44"/>
      <c r="B7" s="45"/>
      <c r="D7" s="44"/>
      <c r="E7" s="44"/>
      <c r="F7" s="46"/>
      <c r="G7" s="44"/>
      <c r="H7" s="44"/>
      <c r="I7" s="44"/>
      <c r="J7" s="44"/>
    </row>
    <row r="8" spans="1:10" ht="22.5" x14ac:dyDescent="0.25">
      <c r="A8" s="108" t="s">
        <v>304</v>
      </c>
      <c r="B8" s="114" t="s">
        <v>313</v>
      </c>
      <c r="C8" s="50"/>
      <c r="D8" s="50"/>
      <c r="E8" s="116" t="s">
        <v>314</v>
      </c>
      <c r="F8" s="50" t="s">
        <v>315</v>
      </c>
      <c r="G8" s="116" t="s">
        <v>316</v>
      </c>
      <c r="H8" s="108" t="s">
        <v>317</v>
      </c>
      <c r="I8" s="108" t="s">
        <v>318</v>
      </c>
      <c r="J8" s="108" t="s">
        <v>319</v>
      </c>
    </row>
    <row r="9" spans="1:10" x14ac:dyDescent="0.25">
      <c r="A9" s="113"/>
      <c r="B9" s="115"/>
      <c r="C9" s="51" t="s">
        <v>305</v>
      </c>
      <c r="D9" s="51" t="s">
        <v>306</v>
      </c>
      <c r="E9" s="117"/>
      <c r="F9" s="51"/>
      <c r="G9" s="118"/>
      <c r="H9" s="113"/>
      <c r="I9" s="109"/>
      <c r="J9" s="109"/>
    </row>
    <row r="10" spans="1:10" s="53" customFormat="1" ht="102.75" customHeight="1" x14ac:dyDescent="0.2">
      <c r="A10" s="11">
        <v>1</v>
      </c>
      <c r="B10" s="1" t="s">
        <v>201</v>
      </c>
      <c r="C10" s="1" t="s">
        <v>202</v>
      </c>
      <c r="D10" s="1" t="s">
        <v>203</v>
      </c>
      <c r="E10" s="1" t="s">
        <v>204</v>
      </c>
      <c r="F10" s="2">
        <v>60</v>
      </c>
      <c r="G10" s="1">
        <v>329.57</v>
      </c>
      <c r="H10" s="1">
        <f>F10*G10</f>
        <v>19774.2</v>
      </c>
      <c r="I10" s="1">
        <f>F10*G10*1.2</f>
        <v>23729.040000000001</v>
      </c>
      <c r="J10" s="52" t="s">
        <v>320</v>
      </c>
    </row>
    <row r="11" spans="1:10" s="53" customFormat="1" ht="48" hidden="1" customHeight="1" x14ac:dyDescent="0.2">
      <c r="A11" s="11">
        <v>2</v>
      </c>
      <c r="B11" s="54" t="s">
        <v>205</v>
      </c>
      <c r="C11" s="1" t="s">
        <v>124</v>
      </c>
      <c r="D11" s="1" t="s">
        <v>33</v>
      </c>
      <c r="E11" s="3"/>
      <c r="F11" s="2">
        <v>100</v>
      </c>
      <c r="G11" s="1">
        <v>361.62</v>
      </c>
      <c r="H11" s="1">
        <f t="shared" ref="H11:H56" si="0">F11*G11</f>
        <v>36162</v>
      </c>
      <c r="I11" s="1">
        <f t="shared" ref="I11:I56" si="1">F11*G11*1.2</f>
        <v>43394.400000000001</v>
      </c>
      <c r="J11" s="52" t="s">
        <v>320</v>
      </c>
    </row>
    <row r="12" spans="1:10" s="53" customFormat="1" ht="37.5" hidden="1" customHeight="1" x14ac:dyDescent="0.2">
      <c r="A12" s="11">
        <v>3</v>
      </c>
      <c r="B12" s="54" t="s">
        <v>206</v>
      </c>
      <c r="C12" s="1" t="s">
        <v>207</v>
      </c>
      <c r="D12" s="1" t="s">
        <v>208</v>
      </c>
      <c r="E12" s="1" t="s">
        <v>209</v>
      </c>
      <c r="F12" s="2">
        <v>400</v>
      </c>
      <c r="G12" s="1">
        <v>178.56</v>
      </c>
      <c r="H12" s="1">
        <f t="shared" si="0"/>
        <v>71424</v>
      </c>
      <c r="I12" s="1">
        <f t="shared" si="1"/>
        <v>85708.800000000003</v>
      </c>
      <c r="J12" s="52" t="s">
        <v>320</v>
      </c>
    </row>
    <row r="13" spans="1:10" s="57" customFormat="1" ht="54" hidden="1" customHeight="1" x14ac:dyDescent="0.2">
      <c r="A13" s="6">
        <v>4</v>
      </c>
      <c r="B13" s="55" t="s">
        <v>210</v>
      </c>
      <c r="C13" s="4" t="s">
        <v>211</v>
      </c>
      <c r="D13" s="5" t="s">
        <v>212</v>
      </c>
      <c r="E13" s="5"/>
      <c r="F13" s="6">
        <v>5000</v>
      </c>
      <c r="G13" s="7">
        <v>30.6</v>
      </c>
      <c r="H13" s="7">
        <f t="shared" si="0"/>
        <v>153000</v>
      </c>
      <c r="I13" s="7">
        <f t="shared" si="1"/>
        <v>183600</v>
      </c>
      <c r="J13" s="56" t="s">
        <v>320</v>
      </c>
    </row>
    <row r="14" spans="1:10" s="57" customFormat="1" ht="47.25" hidden="1" customHeight="1" x14ac:dyDescent="0.2">
      <c r="A14" s="6">
        <v>5</v>
      </c>
      <c r="B14" s="58" t="s">
        <v>213</v>
      </c>
      <c r="C14" s="4" t="s">
        <v>214</v>
      </c>
      <c r="D14" s="5" t="s">
        <v>129</v>
      </c>
      <c r="E14" s="5"/>
      <c r="F14" s="6">
        <v>700</v>
      </c>
      <c r="G14" s="8">
        <v>66.239999999999995</v>
      </c>
      <c r="H14" s="7">
        <f t="shared" si="0"/>
        <v>46368</v>
      </c>
      <c r="I14" s="7">
        <f t="shared" si="1"/>
        <v>55641.599999999999</v>
      </c>
      <c r="J14" s="56" t="s">
        <v>320</v>
      </c>
    </row>
    <row r="15" spans="1:10" s="53" customFormat="1" ht="84" customHeight="1" x14ac:dyDescent="0.2">
      <c r="A15" s="11">
        <v>6</v>
      </c>
      <c r="B15" s="9" t="s">
        <v>215</v>
      </c>
      <c r="C15" s="9" t="s">
        <v>216</v>
      </c>
      <c r="D15" s="10" t="s">
        <v>50</v>
      </c>
      <c r="E15" s="10"/>
      <c r="F15" s="11">
        <v>2000</v>
      </c>
      <c r="G15" s="12">
        <v>137.44</v>
      </c>
      <c r="H15" s="1">
        <f t="shared" si="0"/>
        <v>274880</v>
      </c>
      <c r="I15" s="1">
        <f t="shared" si="1"/>
        <v>329856</v>
      </c>
      <c r="J15" s="52" t="s">
        <v>320</v>
      </c>
    </row>
    <row r="16" spans="1:10" s="53" customFormat="1" ht="89.25" hidden="1" x14ac:dyDescent="0.2">
      <c r="A16" s="11">
        <v>7</v>
      </c>
      <c r="B16" s="55" t="s">
        <v>217</v>
      </c>
      <c r="C16" s="9" t="s">
        <v>131</v>
      </c>
      <c r="D16" s="10" t="s">
        <v>218</v>
      </c>
      <c r="E16" s="10"/>
      <c r="F16" s="11">
        <v>12000</v>
      </c>
      <c r="G16" s="12">
        <v>10.09</v>
      </c>
      <c r="H16" s="1">
        <f t="shared" si="0"/>
        <v>121080</v>
      </c>
      <c r="I16" s="1">
        <f t="shared" si="1"/>
        <v>145296</v>
      </c>
      <c r="J16" s="52" t="s">
        <v>320</v>
      </c>
    </row>
    <row r="17" spans="1:10" s="59" customFormat="1" ht="33.75" hidden="1" customHeight="1" x14ac:dyDescent="0.2">
      <c r="A17" s="11">
        <v>8</v>
      </c>
      <c r="B17" s="55" t="s">
        <v>43</v>
      </c>
      <c r="C17" s="9" t="s">
        <v>219</v>
      </c>
      <c r="D17" s="10" t="s">
        <v>175</v>
      </c>
      <c r="E17" s="10"/>
      <c r="F17" s="11">
        <v>80</v>
      </c>
      <c r="G17" s="12">
        <v>598.95000000000005</v>
      </c>
      <c r="H17" s="1">
        <f t="shared" si="0"/>
        <v>47916</v>
      </c>
      <c r="I17" s="1">
        <f t="shared" si="1"/>
        <v>57499.199999999997</v>
      </c>
      <c r="J17" s="52" t="s">
        <v>320</v>
      </c>
    </row>
    <row r="18" spans="1:10" s="53" customFormat="1" ht="48.75" hidden="1" customHeight="1" x14ac:dyDescent="0.2">
      <c r="A18" s="11">
        <v>9</v>
      </c>
      <c r="B18" s="55" t="s">
        <v>220</v>
      </c>
      <c r="C18" s="9" t="s">
        <v>108</v>
      </c>
      <c r="D18" s="10" t="s">
        <v>221</v>
      </c>
      <c r="E18" s="10"/>
      <c r="F18" s="11">
        <v>2000</v>
      </c>
      <c r="G18" s="1">
        <v>1043.7</v>
      </c>
      <c r="H18" s="1">
        <f t="shared" si="0"/>
        <v>2087400</v>
      </c>
      <c r="I18" s="1">
        <f t="shared" si="1"/>
        <v>2504880</v>
      </c>
      <c r="J18" s="52" t="s">
        <v>320</v>
      </c>
    </row>
    <row r="19" spans="1:10" s="53" customFormat="1" ht="65.25" hidden="1" customHeight="1" x14ac:dyDescent="0.2">
      <c r="A19" s="11">
        <v>10</v>
      </c>
      <c r="B19" s="54" t="s">
        <v>222</v>
      </c>
      <c r="C19" s="13" t="s">
        <v>223</v>
      </c>
      <c r="D19" s="13" t="s">
        <v>224</v>
      </c>
      <c r="E19" s="14"/>
      <c r="F19" s="15">
        <v>100</v>
      </c>
      <c r="G19" s="13">
        <v>602.29</v>
      </c>
      <c r="H19" s="13">
        <f t="shared" si="0"/>
        <v>60229</v>
      </c>
      <c r="I19" s="13">
        <f t="shared" si="1"/>
        <v>72274.8</v>
      </c>
      <c r="J19" s="52" t="s">
        <v>320</v>
      </c>
    </row>
    <row r="20" spans="1:10" s="53" customFormat="1" ht="84.75" hidden="1" customHeight="1" x14ac:dyDescent="0.2">
      <c r="A20" s="11">
        <v>11</v>
      </c>
      <c r="B20" s="55" t="s">
        <v>225</v>
      </c>
      <c r="C20" s="9" t="s">
        <v>226</v>
      </c>
      <c r="D20" s="9" t="s">
        <v>227</v>
      </c>
      <c r="E20" s="10"/>
      <c r="F20" s="11">
        <v>100</v>
      </c>
      <c r="G20" s="12">
        <v>122.46</v>
      </c>
      <c r="H20" s="1">
        <f t="shared" si="0"/>
        <v>12246</v>
      </c>
      <c r="I20" s="1">
        <f t="shared" si="1"/>
        <v>14695.199999999999</v>
      </c>
      <c r="J20" s="52" t="s">
        <v>320</v>
      </c>
    </row>
    <row r="21" spans="1:10" s="59" customFormat="1" ht="45" customHeight="1" x14ac:dyDescent="0.2">
      <c r="A21" s="11">
        <v>12</v>
      </c>
      <c r="B21" s="1" t="s">
        <v>228</v>
      </c>
      <c r="C21" s="1" t="s">
        <v>229</v>
      </c>
      <c r="D21" s="1" t="s">
        <v>230</v>
      </c>
      <c r="E21" s="3"/>
      <c r="F21" s="2">
        <v>150</v>
      </c>
      <c r="G21" s="1">
        <v>654.75</v>
      </c>
      <c r="H21" s="1">
        <f t="shared" si="0"/>
        <v>98212.5</v>
      </c>
      <c r="I21" s="1">
        <f t="shared" si="1"/>
        <v>117855</v>
      </c>
      <c r="J21" s="52" t="s">
        <v>320</v>
      </c>
    </row>
    <row r="22" spans="1:10" s="59" customFormat="1" ht="51.75" customHeight="1" x14ac:dyDescent="0.2">
      <c r="A22" s="11">
        <v>13</v>
      </c>
      <c r="B22" s="3" t="s">
        <v>231</v>
      </c>
      <c r="C22" s="1" t="s">
        <v>232</v>
      </c>
      <c r="D22" s="1" t="s">
        <v>233</v>
      </c>
      <c r="E22" s="3"/>
      <c r="F22" s="2">
        <v>80</v>
      </c>
      <c r="G22" s="1">
        <v>628.71</v>
      </c>
      <c r="H22" s="1">
        <f t="shared" si="0"/>
        <v>50296.800000000003</v>
      </c>
      <c r="I22" s="1">
        <f t="shared" si="1"/>
        <v>60356.160000000003</v>
      </c>
      <c r="J22" s="52" t="s">
        <v>320</v>
      </c>
    </row>
    <row r="23" spans="1:10" s="57" customFormat="1" ht="72" hidden="1" customHeight="1" x14ac:dyDescent="0.2">
      <c r="A23" s="6">
        <v>14</v>
      </c>
      <c r="B23" s="55" t="s">
        <v>234</v>
      </c>
      <c r="C23" s="4" t="s">
        <v>235</v>
      </c>
      <c r="D23" s="4" t="s">
        <v>183</v>
      </c>
      <c r="E23" s="5"/>
      <c r="F23" s="6">
        <v>180</v>
      </c>
      <c r="G23" s="8">
        <v>375.75</v>
      </c>
      <c r="H23" s="7">
        <f t="shared" si="0"/>
        <v>67635</v>
      </c>
      <c r="I23" s="7">
        <f t="shared" si="1"/>
        <v>81162</v>
      </c>
      <c r="J23" s="56" t="s">
        <v>320</v>
      </c>
    </row>
    <row r="24" spans="1:10" s="53" customFormat="1" ht="37.5" hidden="1" customHeight="1" x14ac:dyDescent="0.2">
      <c r="A24" s="11">
        <v>15</v>
      </c>
      <c r="B24" s="54" t="s">
        <v>236</v>
      </c>
      <c r="C24" s="1" t="s">
        <v>112</v>
      </c>
      <c r="D24" s="1" t="s">
        <v>237</v>
      </c>
      <c r="E24" s="1" t="s">
        <v>204</v>
      </c>
      <c r="F24" s="2">
        <v>300</v>
      </c>
      <c r="G24" s="1">
        <v>93.1</v>
      </c>
      <c r="H24" s="1">
        <f t="shared" si="0"/>
        <v>27930</v>
      </c>
      <c r="I24" s="1">
        <f t="shared" si="1"/>
        <v>33516</v>
      </c>
      <c r="J24" s="52" t="s">
        <v>320</v>
      </c>
    </row>
    <row r="25" spans="1:10" s="59" customFormat="1" ht="31.5" hidden="1" customHeight="1" x14ac:dyDescent="0.2">
      <c r="A25" s="11">
        <v>16</v>
      </c>
      <c r="B25" s="55" t="s">
        <v>9</v>
      </c>
      <c r="C25" s="10" t="s">
        <v>238</v>
      </c>
      <c r="D25" s="9" t="s">
        <v>239</v>
      </c>
      <c r="E25" s="10"/>
      <c r="F25" s="11">
        <v>500</v>
      </c>
      <c r="G25" s="12">
        <v>221.26</v>
      </c>
      <c r="H25" s="1">
        <f t="shared" si="0"/>
        <v>110630</v>
      </c>
      <c r="I25" s="1">
        <f t="shared" si="1"/>
        <v>132756</v>
      </c>
      <c r="J25" s="52" t="s">
        <v>320</v>
      </c>
    </row>
    <row r="26" spans="1:10" s="53" customFormat="1" ht="93" hidden="1" customHeight="1" x14ac:dyDescent="0.2">
      <c r="A26" s="11">
        <v>17</v>
      </c>
      <c r="B26" s="55" t="s">
        <v>240</v>
      </c>
      <c r="C26" s="9" t="s">
        <v>241</v>
      </c>
      <c r="D26" s="10" t="s">
        <v>78</v>
      </c>
      <c r="E26" s="10"/>
      <c r="F26" s="11">
        <v>2100</v>
      </c>
      <c r="G26" s="1">
        <v>1296.05</v>
      </c>
      <c r="H26" s="1">
        <f t="shared" si="0"/>
        <v>2721705</v>
      </c>
      <c r="I26" s="1">
        <f t="shared" si="1"/>
        <v>3266046</v>
      </c>
      <c r="J26" s="52" t="s">
        <v>320</v>
      </c>
    </row>
    <row r="27" spans="1:10" s="57" customFormat="1" ht="51.75" hidden="1" customHeight="1" x14ac:dyDescent="0.2">
      <c r="A27" s="6">
        <v>18</v>
      </c>
      <c r="B27" s="55" t="s">
        <v>242</v>
      </c>
      <c r="C27" s="4" t="s">
        <v>104</v>
      </c>
      <c r="D27" s="4" t="s">
        <v>243</v>
      </c>
      <c r="E27" s="5"/>
      <c r="F27" s="6">
        <v>20</v>
      </c>
      <c r="G27" s="8" t="s">
        <v>244</v>
      </c>
      <c r="H27" s="7" t="e">
        <f t="shared" si="0"/>
        <v>#VALUE!</v>
      </c>
      <c r="I27" s="7" t="e">
        <f t="shared" si="1"/>
        <v>#VALUE!</v>
      </c>
      <c r="J27" s="56" t="s">
        <v>320</v>
      </c>
    </row>
    <row r="28" spans="1:10" s="53" customFormat="1" ht="66.75" hidden="1" customHeight="1" x14ac:dyDescent="0.2">
      <c r="A28" s="11">
        <v>19</v>
      </c>
      <c r="B28" s="55" t="s">
        <v>245</v>
      </c>
      <c r="C28" s="9" t="s">
        <v>246</v>
      </c>
      <c r="D28" s="10" t="s">
        <v>247</v>
      </c>
      <c r="E28" s="10"/>
      <c r="F28" s="11">
        <v>300</v>
      </c>
      <c r="G28" s="1">
        <v>2623.95</v>
      </c>
      <c r="H28" s="1">
        <f t="shared" si="0"/>
        <v>787185</v>
      </c>
      <c r="I28" s="1">
        <f t="shared" si="1"/>
        <v>944622</v>
      </c>
      <c r="J28" s="52" t="s">
        <v>320</v>
      </c>
    </row>
    <row r="29" spans="1:10" s="59" customFormat="1" ht="51" hidden="1" customHeight="1" x14ac:dyDescent="0.2">
      <c r="A29" s="11">
        <v>20</v>
      </c>
      <c r="B29" s="55" t="s">
        <v>248</v>
      </c>
      <c r="C29" s="1" t="s">
        <v>249</v>
      </c>
      <c r="D29" s="10" t="s">
        <v>250</v>
      </c>
      <c r="E29" s="10"/>
      <c r="F29" s="11">
        <v>10000</v>
      </c>
      <c r="G29" s="12">
        <v>53.98</v>
      </c>
      <c r="H29" s="1">
        <f t="shared" si="0"/>
        <v>539800</v>
      </c>
      <c r="I29" s="1">
        <f t="shared" si="1"/>
        <v>647760</v>
      </c>
      <c r="J29" s="52" t="s">
        <v>320</v>
      </c>
    </row>
    <row r="30" spans="1:10" s="59" customFormat="1" ht="66" hidden="1" customHeight="1" x14ac:dyDescent="0.2">
      <c r="A30" s="11">
        <v>21</v>
      </c>
      <c r="B30" s="55" t="s">
        <v>251</v>
      </c>
      <c r="C30" s="1" t="s">
        <v>249</v>
      </c>
      <c r="D30" s="10" t="s">
        <v>250</v>
      </c>
      <c r="E30" s="10"/>
      <c r="F30" s="11">
        <v>4000</v>
      </c>
      <c r="G30" s="12">
        <v>53.98</v>
      </c>
      <c r="H30" s="1">
        <f t="shared" si="0"/>
        <v>215920</v>
      </c>
      <c r="I30" s="1">
        <f t="shared" si="1"/>
        <v>259104</v>
      </c>
      <c r="J30" s="52" t="s">
        <v>320</v>
      </c>
    </row>
    <row r="31" spans="1:10" s="53" customFormat="1" ht="91.5" hidden="1" customHeight="1" x14ac:dyDescent="0.2">
      <c r="A31" s="11">
        <v>22</v>
      </c>
      <c r="B31" s="55" t="s">
        <v>252</v>
      </c>
      <c r="C31" s="10" t="s">
        <v>253</v>
      </c>
      <c r="D31" s="10" t="s">
        <v>254</v>
      </c>
      <c r="E31" s="10"/>
      <c r="F31" s="11">
        <v>400</v>
      </c>
      <c r="G31" s="12">
        <v>296.99</v>
      </c>
      <c r="H31" s="1">
        <f t="shared" si="0"/>
        <v>118796</v>
      </c>
      <c r="I31" s="1">
        <f t="shared" si="1"/>
        <v>142555.19999999998</v>
      </c>
      <c r="J31" s="52" t="s">
        <v>320</v>
      </c>
    </row>
    <row r="32" spans="1:10" s="53" customFormat="1" ht="68.25" hidden="1" customHeight="1" x14ac:dyDescent="0.2">
      <c r="A32" s="11">
        <v>23</v>
      </c>
      <c r="B32" s="54" t="s">
        <v>255</v>
      </c>
      <c r="C32" s="1" t="s">
        <v>256</v>
      </c>
      <c r="D32" s="1" t="s">
        <v>257</v>
      </c>
      <c r="E32" s="1" t="s">
        <v>204</v>
      </c>
      <c r="F32" s="2">
        <v>8000</v>
      </c>
      <c r="G32" s="1">
        <v>59.64</v>
      </c>
      <c r="H32" s="1">
        <f t="shared" si="0"/>
        <v>477120</v>
      </c>
      <c r="I32" s="1">
        <f t="shared" si="1"/>
        <v>572544</v>
      </c>
      <c r="J32" s="52" t="s">
        <v>320</v>
      </c>
    </row>
    <row r="33" spans="1:11" s="57" customFormat="1" ht="75.75" hidden="1" customHeight="1" x14ac:dyDescent="0.2">
      <c r="A33" s="6">
        <v>24</v>
      </c>
      <c r="B33" s="55" t="s">
        <v>258</v>
      </c>
      <c r="C33" s="4" t="s">
        <v>321</v>
      </c>
      <c r="D33" s="7" t="s">
        <v>187</v>
      </c>
      <c r="E33" s="7"/>
      <c r="F33" s="17">
        <v>320</v>
      </c>
      <c r="G33" s="7">
        <v>107.99</v>
      </c>
      <c r="H33" s="7">
        <f t="shared" si="0"/>
        <v>34556.799999999996</v>
      </c>
      <c r="I33" s="7">
        <f t="shared" si="1"/>
        <v>41468.159999999996</v>
      </c>
      <c r="J33" s="56" t="s">
        <v>320</v>
      </c>
    </row>
    <row r="34" spans="1:11" s="59" customFormat="1" ht="156" customHeight="1" x14ac:dyDescent="0.2">
      <c r="A34" s="11">
        <v>25</v>
      </c>
      <c r="B34" s="9" t="s">
        <v>259</v>
      </c>
      <c r="C34" s="9" t="s">
        <v>260</v>
      </c>
      <c r="D34" s="10" t="s">
        <v>87</v>
      </c>
      <c r="E34" s="10"/>
      <c r="F34" s="11">
        <v>100</v>
      </c>
      <c r="G34" s="12">
        <v>211.48</v>
      </c>
      <c r="H34" s="1">
        <f t="shared" si="0"/>
        <v>21148</v>
      </c>
      <c r="I34" s="1">
        <f t="shared" si="1"/>
        <v>25377.599999999999</v>
      </c>
      <c r="J34" s="52" t="s">
        <v>320</v>
      </c>
    </row>
    <row r="35" spans="1:11" s="53" customFormat="1" ht="42" customHeight="1" x14ac:dyDescent="0.2">
      <c r="A35" s="11">
        <v>26</v>
      </c>
      <c r="B35" s="9" t="s">
        <v>261</v>
      </c>
      <c r="C35" s="9" t="s">
        <v>322</v>
      </c>
      <c r="D35" s="1" t="s">
        <v>262</v>
      </c>
      <c r="E35" s="1"/>
      <c r="F35" s="11">
        <v>50</v>
      </c>
      <c r="G35" s="1">
        <v>265.77</v>
      </c>
      <c r="H35" s="1">
        <f t="shared" si="0"/>
        <v>13288.5</v>
      </c>
      <c r="I35" s="1">
        <f t="shared" si="1"/>
        <v>15946.199999999999</v>
      </c>
      <c r="J35" s="52" t="s">
        <v>320</v>
      </c>
    </row>
    <row r="36" spans="1:11" s="57" customFormat="1" ht="50.25" hidden="1" customHeight="1" x14ac:dyDescent="0.2">
      <c r="A36" s="6">
        <v>27</v>
      </c>
      <c r="B36" s="55" t="s">
        <v>263</v>
      </c>
      <c r="C36" s="4" t="s">
        <v>264</v>
      </c>
      <c r="D36" s="5" t="s">
        <v>129</v>
      </c>
      <c r="E36" s="5"/>
      <c r="F36" s="6">
        <v>2000</v>
      </c>
      <c r="G36" s="8">
        <v>154.07</v>
      </c>
      <c r="H36" s="7">
        <f t="shared" si="0"/>
        <v>308140</v>
      </c>
      <c r="I36" s="7">
        <f t="shared" si="1"/>
        <v>369768</v>
      </c>
      <c r="J36" s="56" t="s">
        <v>320</v>
      </c>
    </row>
    <row r="37" spans="1:11" s="57" customFormat="1" ht="88.5" hidden="1" customHeight="1" x14ac:dyDescent="0.2">
      <c r="A37" s="6">
        <v>28</v>
      </c>
      <c r="B37" s="55" t="s">
        <v>265</v>
      </c>
      <c r="C37" s="4" t="s">
        <v>323</v>
      </c>
      <c r="D37" s="5" t="s">
        <v>129</v>
      </c>
      <c r="E37" s="5"/>
      <c r="F37" s="6">
        <v>3000</v>
      </c>
      <c r="G37" s="8">
        <v>38.64</v>
      </c>
      <c r="H37" s="7">
        <f t="shared" si="0"/>
        <v>115920</v>
      </c>
      <c r="I37" s="7">
        <f t="shared" si="1"/>
        <v>139104</v>
      </c>
      <c r="J37" s="56" t="s">
        <v>320</v>
      </c>
    </row>
    <row r="38" spans="1:11" s="57" customFormat="1" ht="88.5" hidden="1" customHeight="1" x14ac:dyDescent="0.2">
      <c r="A38" s="6">
        <v>29</v>
      </c>
      <c r="B38" s="55" t="s">
        <v>266</v>
      </c>
      <c r="C38" s="7" t="s">
        <v>267</v>
      </c>
      <c r="D38" s="7" t="s">
        <v>50</v>
      </c>
      <c r="E38" s="16"/>
      <c r="F38" s="17">
        <v>500</v>
      </c>
      <c r="G38" s="7">
        <v>35.880000000000003</v>
      </c>
      <c r="H38" s="7">
        <f t="shared" si="0"/>
        <v>17940</v>
      </c>
      <c r="I38" s="7">
        <f t="shared" si="1"/>
        <v>21528</v>
      </c>
      <c r="J38" s="56" t="s">
        <v>320</v>
      </c>
    </row>
    <row r="39" spans="1:11" s="57" customFormat="1" ht="118.5" hidden="1" customHeight="1" x14ac:dyDescent="0.2">
      <c r="A39" s="6">
        <v>30</v>
      </c>
      <c r="B39" s="55" t="s">
        <v>268</v>
      </c>
      <c r="C39" s="4" t="s">
        <v>324</v>
      </c>
      <c r="D39" s="5" t="s">
        <v>50</v>
      </c>
      <c r="E39" s="5"/>
      <c r="F39" s="6">
        <v>10000</v>
      </c>
      <c r="G39" s="8">
        <v>18.57</v>
      </c>
      <c r="H39" s="7">
        <f t="shared" si="0"/>
        <v>185700</v>
      </c>
      <c r="I39" s="7">
        <f t="shared" si="1"/>
        <v>222840</v>
      </c>
      <c r="J39" s="56" t="s">
        <v>320</v>
      </c>
    </row>
    <row r="40" spans="1:11" s="53" customFormat="1" ht="48" hidden="1" customHeight="1" x14ac:dyDescent="0.2">
      <c r="A40" s="11">
        <v>31</v>
      </c>
      <c r="B40" s="60" t="s">
        <v>269</v>
      </c>
      <c r="C40" s="19" t="s">
        <v>270</v>
      </c>
      <c r="D40" s="18" t="s">
        <v>271</v>
      </c>
      <c r="E40" s="18"/>
      <c r="F40" s="20">
        <v>1500</v>
      </c>
      <c r="G40" s="21">
        <v>8.2899999999999991</v>
      </c>
      <c r="H40" s="22">
        <f t="shared" si="0"/>
        <v>12434.999999999998</v>
      </c>
      <c r="I40" s="22">
        <f t="shared" si="1"/>
        <v>14921.999999999996</v>
      </c>
      <c r="J40" s="52" t="s">
        <v>320</v>
      </c>
    </row>
    <row r="41" spans="1:11" s="57" customFormat="1" ht="90.75" hidden="1" customHeight="1" x14ac:dyDescent="0.2">
      <c r="A41" s="6">
        <v>32</v>
      </c>
      <c r="B41" s="61" t="s">
        <v>272</v>
      </c>
      <c r="C41" s="4" t="s">
        <v>325</v>
      </c>
      <c r="D41" s="5" t="s">
        <v>91</v>
      </c>
      <c r="E41" s="5"/>
      <c r="F41" s="6">
        <v>60</v>
      </c>
      <c r="G41" s="8">
        <v>403.05</v>
      </c>
      <c r="H41" s="7">
        <f t="shared" si="0"/>
        <v>24183</v>
      </c>
      <c r="I41" s="7">
        <f t="shared" si="1"/>
        <v>29019.599999999999</v>
      </c>
      <c r="J41" s="56" t="s">
        <v>320</v>
      </c>
    </row>
    <row r="42" spans="1:11" s="53" customFormat="1" ht="76.5" customHeight="1" x14ac:dyDescent="0.2">
      <c r="A42" s="11">
        <v>33</v>
      </c>
      <c r="B42" s="1" t="s">
        <v>273</v>
      </c>
      <c r="C42" s="1" t="s">
        <v>274</v>
      </c>
      <c r="D42" s="1" t="s">
        <v>165</v>
      </c>
      <c r="E42" s="1"/>
      <c r="F42" s="11">
        <v>14000</v>
      </c>
      <c r="G42" s="1">
        <v>13.12</v>
      </c>
      <c r="H42" s="1">
        <f t="shared" si="0"/>
        <v>183680</v>
      </c>
      <c r="I42" s="1">
        <f t="shared" si="1"/>
        <v>220416</v>
      </c>
      <c r="J42" s="52" t="s">
        <v>320</v>
      </c>
    </row>
    <row r="43" spans="1:11" s="57" customFormat="1" ht="84.75" hidden="1" customHeight="1" x14ac:dyDescent="0.2">
      <c r="A43" s="6">
        <v>34</v>
      </c>
      <c r="B43" s="55" t="s">
        <v>275</v>
      </c>
      <c r="C43" s="4" t="s">
        <v>276</v>
      </c>
      <c r="D43" s="7" t="s">
        <v>165</v>
      </c>
      <c r="E43" s="5"/>
      <c r="F43" s="6">
        <v>8000</v>
      </c>
      <c r="G43" s="8">
        <v>74.430000000000007</v>
      </c>
      <c r="H43" s="7">
        <f t="shared" si="0"/>
        <v>595440</v>
      </c>
      <c r="I43" s="7">
        <f t="shared" si="1"/>
        <v>714528</v>
      </c>
      <c r="J43" s="56" t="s">
        <v>320</v>
      </c>
    </row>
    <row r="44" spans="1:11" s="53" customFormat="1" ht="25.5" x14ac:dyDescent="0.2">
      <c r="A44" s="11">
        <v>35</v>
      </c>
      <c r="B44" s="1" t="s">
        <v>277</v>
      </c>
      <c r="C44" s="1" t="s">
        <v>278</v>
      </c>
      <c r="D44" s="1" t="s">
        <v>279</v>
      </c>
      <c r="E44" s="3"/>
      <c r="F44" s="2">
        <v>500</v>
      </c>
      <c r="G44" s="1">
        <v>18.079999999999998</v>
      </c>
      <c r="H44" s="1">
        <f t="shared" si="0"/>
        <v>9040</v>
      </c>
      <c r="I44" s="1">
        <f t="shared" si="1"/>
        <v>10848</v>
      </c>
      <c r="J44" s="52" t="s">
        <v>320</v>
      </c>
    </row>
    <row r="45" spans="1:11" s="64" customFormat="1" ht="115.5" hidden="1" customHeight="1" x14ac:dyDescent="0.2">
      <c r="A45" s="25">
        <v>36</v>
      </c>
      <c r="B45" s="62" t="s">
        <v>280</v>
      </c>
      <c r="C45" s="23" t="s">
        <v>118</v>
      </c>
      <c r="D45" s="23" t="s">
        <v>281</v>
      </c>
      <c r="E45" s="24"/>
      <c r="F45" s="25">
        <v>500</v>
      </c>
      <c r="G45" s="26">
        <v>401.31</v>
      </c>
      <c r="H45" s="27">
        <f t="shared" si="0"/>
        <v>200655</v>
      </c>
      <c r="I45" s="27">
        <f t="shared" si="1"/>
        <v>240786</v>
      </c>
      <c r="J45" s="63" t="s">
        <v>320</v>
      </c>
      <c r="K45" s="64" t="s">
        <v>326</v>
      </c>
    </row>
    <row r="46" spans="1:11" s="53" customFormat="1" ht="94.5" hidden="1" customHeight="1" x14ac:dyDescent="0.2">
      <c r="A46" s="11">
        <v>37</v>
      </c>
      <c r="B46" s="55" t="s">
        <v>282</v>
      </c>
      <c r="C46" s="1" t="s">
        <v>283</v>
      </c>
      <c r="D46" s="10" t="s">
        <v>172</v>
      </c>
      <c r="E46" s="28"/>
      <c r="F46" s="11">
        <v>500</v>
      </c>
      <c r="G46" s="1">
        <v>948.64</v>
      </c>
      <c r="H46" s="1">
        <f t="shared" si="0"/>
        <v>474320</v>
      </c>
      <c r="I46" s="1">
        <f t="shared" si="1"/>
        <v>569184</v>
      </c>
      <c r="J46" s="52" t="s">
        <v>320</v>
      </c>
    </row>
    <row r="47" spans="1:11" s="65" customFormat="1" ht="76.5" customHeight="1" x14ac:dyDescent="0.2">
      <c r="A47" s="25">
        <v>38</v>
      </c>
      <c r="B47" s="23" t="s">
        <v>284</v>
      </c>
      <c r="C47" s="24" t="s">
        <v>285</v>
      </c>
      <c r="D47" s="24" t="s">
        <v>46</v>
      </c>
      <c r="E47" s="29"/>
      <c r="F47" s="25">
        <v>400</v>
      </c>
      <c r="G47" s="26">
        <v>130.16999999999999</v>
      </c>
      <c r="H47" s="27">
        <f t="shared" si="0"/>
        <v>52067.999999999993</v>
      </c>
      <c r="I47" s="27">
        <f t="shared" si="1"/>
        <v>62481.599999999991</v>
      </c>
      <c r="J47" s="63" t="s">
        <v>320</v>
      </c>
      <c r="K47" s="65" t="s">
        <v>327</v>
      </c>
    </row>
    <row r="48" spans="1:11" s="57" customFormat="1" ht="25.5" hidden="1" x14ac:dyDescent="0.2">
      <c r="A48" s="6">
        <v>39</v>
      </c>
      <c r="B48" s="55" t="s">
        <v>286</v>
      </c>
      <c r="C48" s="5" t="s">
        <v>287</v>
      </c>
      <c r="D48" s="30" t="s">
        <v>288</v>
      </c>
      <c r="E48" s="31"/>
      <c r="F48" s="6">
        <v>400</v>
      </c>
      <c r="G48" s="8">
        <v>139.49</v>
      </c>
      <c r="H48" s="7">
        <f t="shared" si="0"/>
        <v>55796</v>
      </c>
      <c r="I48" s="7">
        <f t="shared" si="1"/>
        <v>66955.199999999997</v>
      </c>
      <c r="J48" s="56" t="s">
        <v>320</v>
      </c>
    </row>
    <row r="49" spans="1:11" s="53" customFormat="1" ht="33" customHeight="1" x14ac:dyDescent="0.2">
      <c r="A49" s="11">
        <v>40</v>
      </c>
      <c r="B49" s="1" t="s">
        <v>289</v>
      </c>
      <c r="C49" s="1" t="s">
        <v>290</v>
      </c>
      <c r="D49" s="1" t="s">
        <v>271</v>
      </c>
      <c r="E49" s="3"/>
      <c r="F49" s="2">
        <v>300</v>
      </c>
      <c r="G49" s="1">
        <v>183.04</v>
      </c>
      <c r="H49" s="1">
        <f t="shared" si="0"/>
        <v>54912</v>
      </c>
      <c r="I49" s="1">
        <f t="shared" si="1"/>
        <v>65894.399999999994</v>
      </c>
      <c r="J49" s="52" t="s">
        <v>320</v>
      </c>
    </row>
    <row r="50" spans="1:11" s="57" customFormat="1" ht="123.75" hidden="1" customHeight="1" x14ac:dyDescent="0.2">
      <c r="A50" s="6">
        <v>41</v>
      </c>
      <c r="B50" s="55" t="s">
        <v>291</v>
      </c>
      <c r="C50" s="7" t="s">
        <v>292</v>
      </c>
      <c r="D50" s="7" t="s">
        <v>197</v>
      </c>
      <c r="E50" s="16"/>
      <c r="F50" s="17">
        <v>500</v>
      </c>
      <c r="G50" s="7">
        <v>218.68</v>
      </c>
      <c r="H50" s="7">
        <f t="shared" si="0"/>
        <v>109340</v>
      </c>
      <c r="I50" s="7">
        <f t="shared" si="1"/>
        <v>131208</v>
      </c>
      <c r="J50" s="56" t="s">
        <v>320</v>
      </c>
    </row>
    <row r="51" spans="1:11" s="53" customFormat="1" ht="85.5" hidden="1" customHeight="1" x14ac:dyDescent="0.2">
      <c r="A51" s="11">
        <v>42</v>
      </c>
      <c r="B51" s="55" t="s">
        <v>293</v>
      </c>
      <c r="C51" s="32" t="s">
        <v>294</v>
      </c>
      <c r="D51" s="9" t="s">
        <v>243</v>
      </c>
      <c r="E51" s="28"/>
      <c r="F51" s="11">
        <v>20</v>
      </c>
      <c r="G51" s="12">
        <v>1421</v>
      </c>
      <c r="H51" s="1">
        <f t="shared" si="0"/>
        <v>28420</v>
      </c>
      <c r="I51" s="1">
        <f t="shared" si="1"/>
        <v>34104</v>
      </c>
      <c r="J51" s="52" t="s">
        <v>320</v>
      </c>
    </row>
    <row r="52" spans="1:11" s="53" customFormat="1" ht="31.5" hidden="1" customHeight="1" x14ac:dyDescent="0.2">
      <c r="A52" s="11">
        <v>43</v>
      </c>
      <c r="B52" s="33" t="s">
        <v>295</v>
      </c>
      <c r="C52" s="34" t="s">
        <v>296</v>
      </c>
      <c r="D52" s="35" t="s">
        <v>297</v>
      </c>
      <c r="E52" s="36"/>
      <c r="F52" s="37">
        <v>600</v>
      </c>
      <c r="G52" s="38">
        <v>80.430000000000007</v>
      </c>
      <c r="H52" s="13">
        <f t="shared" si="0"/>
        <v>48258.000000000007</v>
      </c>
      <c r="I52" s="13">
        <f t="shared" si="1"/>
        <v>57909.600000000006</v>
      </c>
      <c r="J52" s="52" t="s">
        <v>320</v>
      </c>
    </row>
    <row r="53" spans="1:11" s="53" customFormat="1" ht="75" hidden="1" customHeight="1" x14ac:dyDescent="0.2">
      <c r="A53" s="11">
        <v>44</v>
      </c>
      <c r="B53" s="55" t="s">
        <v>298</v>
      </c>
      <c r="C53" s="9" t="s">
        <v>328</v>
      </c>
      <c r="D53" s="10" t="s">
        <v>172</v>
      </c>
      <c r="E53" s="28"/>
      <c r="F53" s="11">
        <v>20</v>
      </c>
      <c r="G53" s="12">
        <v>2597</v>
      </c>
      <c r="H53" s="1">
        <f t="shared" si="0"/>
        <v>51940</v>
      </c>
      <c r="I53" s="1">
        <f t="shared" si="1"/>
        <v>62328</v>
      </c>
      <c r="J53" s="52" t="s">
        <v>320</v>
      </c>
    </row>
    <row r="54" spans="1:11" s="64" customFormat="1" ht="38.25" hidden="1" customHeight="1" x14ac:dyDescent="0.2">
      <c r="A54" s="25">
        <v>45</v>
      </c>
      <c r="B54" s="62" t="s">
        <v>299</v>
      </c>
      <c r="C54" s="39" t="s">
        <v>108</v>
      </c>
      <c r="D54" s="39" t="s">
        <v>300</v>
      </c>
      <c r="E54" s="40"/>
      <c r="F54" s="41">
        <v>100</v>
      </c>
      <c r="G54" s="42">
        <v>1660.37</v>
      </c>
      <c r="H54" s="43">
        <f t="shared" si="0"/>
        <v>166037</v>
      </c>
      <c r="I54" s="43">
        <f t="shared" si="1"/>
        <v>199244.4</v>
      </c>
      <c r="J54" s="63" t="s">
        <v>320</v>
      </c>
      <c r="K54" s="64" t="s">
        <v>329</v>
      </c>
    </row>
    <row r="55" spans="1:11" s="59" customFormat="1" ht="38.25" hidden="1" customHeight="1" x14ac:dyDescent="0.2">
      <c r="A55" s="11">
        <v>46</v>
      </c>
      <c r="B55" s="80" t="s">
        <v>61</v>
      </c>
      <c r="C55" s="9"/>
      <c r="D55" s="28"/>
      <c r="E55" s="28"/>
      <c r="F55" s="11">
        <v>100</v>
      </c>
      <c r="G55" s="12">
        <v>288.61</v>
      </c>
      <c r="H55" s="1">
        <f t="shared" si="0"/>
        <v>28861</v>
      </c>
      <c r="I55" s="1">
        <f t="shared" si="1"/>
        <v>34633.199999999997</v>
      </c>
      <c r="J55" s="52" t="s">
        <v>320</v>
      </c>
      <c r="K55" s="59" t="s">
        <v>330</v>
      </c>
    </row>
    <row r="56" spans="1:11" s="65" customFormat="1" ht="32.25" customHeight="1" x14ac:dyDescent="0.2">
      <c r="A56" s="25">
        <v>47</v>
      </c>
      <c r="B56" s="23" t="s">
        <v>301</v>
      </c>
      <c r="C56" s="23" t="s">
        <v>302</v>
      </c>
      <c r="D56" s="29" t="s">
        <v>78</v>
      </c>
      <c r="E56" s="29"/>
      <c r="F56" s="25">
        <v>20</v>
      </c>
      <c r="G56" s="26">
        <v>1470</v>
      </c>
      <c r="H56" s="27">
        <f t="shared" si="0"/>
        <v>29400</v>
      </c>
      <c r="I56" s="27">
        <f t="shared" si="1"/>
        <v>35280</v>
      </c>
      <c r="J56" s="63" t="s">
        <v>320</v>
      </c>
      <c r="K56" s="65" t="s">
        <v>331</v>
      </c>
    </row>
    <row r="57" spans="1:11" s="53" customFormat="1" ht="33.75" hidden="1" customHeight="1" x14ac:dyDescent="0.2">
      <c r="A57" s="66"/>
      <c r="B57" s="67" t="s">
        <v>332</v>
      </c>
      <c r="C57" s="67"/>
      <c r="D57" s="66"/>
      <c r="E57" s="66"/>
      <c r="F57" s="68"/>
      <c r="G57" s="69"/>
      <c r="H57" s="70" t="e">
        <f>SUM(H10:H56)</f>
        <v>#VALUE!</v>
      </c>
      <c r="I57" s="70" t="e">
        <f>SUM(I10:I56)</f>
        <v>#VALUE!</v>
      </c>
      <c r="J57" s="52" t="s">
        <v>320</v>
      </c>
    </row>
    <row r="58" spans="1:11" x14ac:dyDescent="0.25">
      <c r="A58" s="44"/>
      <c r="B58" s="45"/>
      <c r="C58" s="71"/>
      <c r="D58" s="44"/>
      <c r="E58" s="44"/>
      <c r="F58" s="44"/>
      <c r="G58" s="44"/>
      <c r="H58" s="44"/>
      <c r="I58" s="44"/>
      <c r="J58" s="44"/>
    </row>
    <row r="59" spans="1:11" x14ac:dyDescent="0.25">
      <c r="A59" s="44"/>
      <c r="B59" s="45"/>
      <c r="C59" s="110"/>
      <c r="D59" s="110"/>
      <c r="E59" s="110"/>
      <c r="F59" s="110"/>
      <c r="G59" s="110"/>
      <c r="H59" s="110"/>
      <c r="I59" s="110"/>
      <c r="J59" s="110"/>
    </row>
  </sheetData>
  <autoFilter ref="A9:K57">
    <filterColumn colId="1">
      <colorFilter dxfId="0"/>
    </filterColumn>
  </autoFilter>
  <mergeCells count="9">
    <mergeCell ref="I8:I9"/>
    <mergeCell ref="J8:J9"/>
    <mergeCell ref="C59:J59"/>
    <mergeCell ref="C4:D4"/>
    <mergeCell ref="A8:A9"/>
    <mergeCell ref="B8:B9"/>
    <mergeCell ref="E8:E9"/>
    <mergeCell ref="G8:G9"/>
    <mergeCell ref="H8:H9"/>
  </mergeCells>
  <hyperlinks>
    <hyperlink ref="C51" r:id="rId1" display="http://www.technoavia.ru/katalog/spetsodezhda/chemically_protective_wear/3794"/>
  </hyperlinks>
  <pageMargins left="0.7" right="0.7" top="0.75" bottom="0.75" header="0.3" footer="0.3"/>
  <pageSetup paperSize="9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2019-04-08T09:03:11Z</dcterms:modified>
</cp:coreProperties>
</file>