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иликат\Попову\приложения\"/>
    </mc:Choice>
  </mc:AlternateContent>
  <bookViews>
    <workbookView xWindow="0" yWindow="0" windowWidth="21600" windowHeight="9045"/>
  </bookViews>
  <sheets>
    <sheet name="Лист25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J18" i="1" s="1"/>
  <c r="I8" i="1"/>
  <c r="I18" i="1" s="1"/>
</calcChain>
</file>

<file path=xl/sharedStrings.xml><?xml version="1.0" encoding="utf-8"?>
<sst xmlns="http://schemas.openxmlformats.org/spreadsheetml/2006/main" count="60" uniqueCount="45">
  <si>
    <t>Приложение № 29                                                                                                          к запросу котировок цен №021/ВВРЗ/2019</t>
  </si>
  <si>
    <t>Лот № 25</t>
  </si>
  <si>
    <t>№ п/п</t>
  </si>
  <si>
    <t>Наименование материала</t>
  </si>
  <si>
    <t>Марка</t>
  </si>
  <si>
    <t>ГОСТ</t>
  </si>
  <si>
    <t>Размер</t>
  </si>
  <si>
    <t>Ед из</t>
  </si>
  <si>
    <t>Количество</t>
  </si>
  <si>
    <t>Цена</t>
  </si>
  <si>
    <t>Сумма без НДС</t>
  </si>
  <si>
    <t>Сумма с НДС</t>
  </si>
  <si>
    <t>Срок действия</t>
  </si>
  <si>
    <t xml:space="preserve">Утеплитель минераловатный URSA  </t>
  </si>
  <si>
    <t>П-35</t>
  </si>
  <si>
    <t>50х600х1250</t>
  </si>
  <si>
    <t>м3</t>
  </si>
  <si>
    <t>в течение 2020 года</t>
  </si>
  <si>
    <t xml:space="preserve">Утеплитель минераловатный URSA </t>
  </si>
  <si>
    <t xml:space="preserve"> П-35</t>
  </si>
  <si>
    <t>60х600х1250</t>
  </si>
  <si>
    <t>30Х600Х1250</t>
  </si>
  <si>
    <t xml:space="preserve">Стеклоткань водоогнетермостойкая ТАФ </t>
  </si>
  <si>
    <t xml:space="preserve">ТУ 5952-001-59210419-2003  </t>
  </si>
  <si>
    <t>0, 13х870</t>
  </si>
  <si>
    <t>м.п.</t>
  </si>
  <si>
    <t xml:space="preserve">Пленка ПВХ трудногорючая гидроизоляционная  </t>
  </si>
  <si>
    <t>ПТГ</t>
  </si>
  <si>
    <t>ТУ 2245-042-00282323-2004</t>
  </si>
  <si>
    <t>м2</t>
  </si>
  <si>
    <t>Брезент (парусина полульняная) ОП</t>
  </si>
  <si>
    <t>АРТ.11293</t>
  </si>
  <si>
    <t>ГОСТ 15530-93</t>
  </si>
  <si>
    <t>90 см 480г/м2</t>
  </si>
  <si>
    <t>м</t>
  </si>
  <si>
    <t>Салфетки технические безворсовые ГОСТ 10524-74 40х40</t>
  </si>
  <si>
    <t>шт</t>
  </si>
  <si>
    <t>Салфетка х/б белого цвета</t>
  </si>
  <si>
    <t>Ветошь обтирочная хлопчатобумажная</t>
  </si>
  <si>
    <t>ТУ 8189-018-01877509-01</t>
  </si>
  <si>
    <t>кг</t>
  </si>
  <si>
    <t>Полотно нетканое для пассажирских вагонов</t>
  </si>
  <si>
    <t>ОГНЕТТЕКС</t>
  </si>
  <si>
    <t>ТУ 8397-016-47159340-2014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</si>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</sst>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name val="Arial"/>
      <family val="2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vertical="top" wrapText="1"/>
    </xf>
    <xf numFmtId="0" fontId="1" fillId="0" borderId="1" xfId="0" applyFont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L18"/>
  <sheetViews>
    <sheetView tabSelected="1" view="pageBreakPreview" zoomScaleNormal="100" zoomScaleSheetLayoutView="100" workbookViewId="0">
      <selection activeCell="I1" sqref="I1:L3"/>
    </sheetView>
  </sheetViews>
  <sheetFormatPr defaultRowHeight="11.25" x14ac:dyDescent="0.2"/>
  <cols>
    <col min="1" max="1" width="6.83203125" customWidth="1"/>
    <col min="2" max="2" width="32.5" customWidth="1"/>
    <col min="3" max="3" width="11.1640625" customWidth="1"/>
    <col min="4" max="4" width="14.5" style="1" customWidth="1"/>
    <col min="5" max="5" width="16.33203125" style="1" customWidth="1"/>
    <col min="6" max="6" width="7" customWidth="1"/>
    <col min="7" max="7" width="12.33203125" customWidth="1"/>
    <col min="9" max="9" width="15.5" customWidth="1"/>
    <col min="10" max="10" width="16.33203125" customWidth="1"/>
    <col min="11" max="11" width="15.33203125" customWidth="1"/>
  </cols>
  <sheetData>
    <row r="1" spans="1:12" x14ac:dyDescent="0.2">
      <c r="I1" s="2" t="s">
        <v>0</v>
      </c>
      <c r="J1" s="2"/>
      <c r="K1" s="2"/>
      <c r="L1" s="2"/>
    </row>
    <row r="2" spans="1:12" x14ac:dyDescent="0.2">
      <c r="I2" s="2"/>
      <c r="J2" s="2"/>
      <c r="K2" s="2"/>
      <c r="L2" s="2"/>
    </row>
    <row r="3" spans="1:12" x14ac:dyDescent="0.2">
      <c r="I3" s="2"/>
      <c r="J3" s="2"/>
      <c r="K3" s="2"/>
      <c r="L3" s="2"/>
    </row>
    <row r="5" spans="1:12" ht="20.25" x14ac:dyDescent="0.2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2" x14ac:dyDescent="0.2">
      <c r="A6" s="4" t="s">
        <v>2</v>
      </c>
      <c r="B6" s="4" t="s">
        <v>3</v>
      </c>
      <c r="C6" s="5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6" t="s">
        <v>9</v>
      </c>
      <c r="I6" s="7" t="s">
        <v>10</v>
      </c>
      <c r="J6" s="8" t="s">
        <v>11</v>
      </c>
      <c r="K6" s="9" t="s">
        <v>12</v>
      </c>
    </row>
    <row r="7" spans="1:12" x14ac:dyDescent="0.2">
      <c r="A7" s="4"/>
      <c r="B7" s="4"/>
      <c r="C7" s="10"/>
      <c r="D7" s="4"/>
      <c r="E7" s="4"/>
      <c r="F7" s="6"/>
      <c r="G7" s="4"/>
      <c r="H7" s="6"/>
      <c r="I7" s="6"/>
      <c r="J7" s="6"/>
      <c r="K7" s="11"/>
    </row>
    <row r="8" spans="1:12" ht="22.5" x14ac:dyDescent="0.2">
      <c r="A8" s="12">
        <v>1</v>
      </c>
      <c r="B8" s="13" t="s">
        <v>13</v>
      </c>
      <c r="C8" s="12" t="s">
        <v>14</v>
      </c>
      <c r="D8" s="14"/>
      <c r="E8" s="14" t="s">
        <v>15</v>
      </c>
      <c r="F8" s="13" t="s">
        <v>16</v>
      </c>
      <c r="G8" s="12">
        <v>2160</v>
      </c>
      <c r="H8" s="15">
        <v>3049.9</v>
      </c>
      <c r="I8" s="16">
        <f>H8*G8</f>
        <v>6587784</v>
      </c>
      <c r="J8" s="17">
        <f>H8*G8*1.2</f>
        <v>7905340.7999999998</v>
      </c>
      <c r="K8" s="18" t="s">
        <v>17</v>
      </c>
    </row>
    <row r="9" spans="1:12" ht="22.5" x14ac:dyDescent="0.2">
      <c r="A9" s="12">
        <v>2</v>
      </c>
      <c r="B9" s="13" t="s">
        <v>18</v>
      </c>
      <c r="C9" s="12" t="s">
        <v>19</v>
      </c>
      <c r="D9" s="14"/>
      <c r="E9" s="14" t="s">
        <v>20</v>
      </c>
      <c r="F9" s="13" t="s">
        <v>16</v>
      </c>
      <c r="G9" s="12">
        <v>648</v>
      </c>
      <c r="H9" s="15">
        <v>3049.9</v>
      </c>
      <c r="I9" s="16">
        <f t="shared" ref="I9:I17" si="0">H9*G9</f>
        <v>1976335.2</v>
      </c>
      <c r="J9" s="17">
        <f t="shared" ref="J9:J17" si="1">H9*G9*1.2</f>
        <v>2371602.2399999998</v>
      </c>
      <c r="K9" s="18" t="s">
        <v>17</v>
      </c>
    </row>
    <row r="10" spans="1:12" ht="22.5" x14ac:dyDescent="0.2">
      <c r="A10" s="12">
        <v>3</v>
      </c>
      <c r="B10" s="13" t="s">
        <v>13</v>
      </c>
      <c r="C10" s="12" t="s">
        <v>14</v>
      </c>
      <c r="D10" s="14"/>
      <c r="E10" s="14" t="s">
        <v>21</v>
      </c>
      <c r="F10" s="13" t="s">
        <v>16</v>
      </c>
      <c r="G10" s="12">
        <v>800</v>
      </c>
      <c r="H10" s="15">
        <v>3049.9</v>
      </c>
      <c r="I10" s="16">
        <f t="shared" si="0"/>
        <v>2439920</v>
      </c>
      <c r="J10" s="17">
        <f t="shared" si="1"/>
        <v>2927904</v>
      </c>
      <c r="K10" s="18" t="s">
        <v>17</v>
      </c>
    </row>
    <row r="11" spans="1:12" ht="22.5" x14ac:dyDescent="0.2">
      <c r="A11" s="12">
        <v>4</v>
      </c>
      <c r="B11" s="13" t="s">
        <v>22</v>
      </c>
      <c r="C11" s="12"/>
      <c r="D11" s="14" t="s">
        <v>23</v>
      </c>
      <c r="E11" s="14" t="s">
        <v>24</v>
      </c>
      <c r="F11" s="12" t="s">
        <v>25</v>
      </c>
      <c r="G11" s="19">
        <v>50000</v>
      </c>
      <c r="H11" s="15">
        <v>284.77</v>
      </c>
      <c r="I11" s="16">
        <f t="shared" si="0"/>
        <v>14238500</v>
      </c>
      <c r="J11" s="17">
        <f t="shared" si="1"/>
        <v>17086200</v>
      </c>
      <c r="K11" s="18" t="s">
        <v>17</v>
      </c>
    </row>
    <row r="12" spans="1:12" ht="22.5" x14ac:dyDescent="0.2">
      <c r="A12" s="12">
        <v>8</v>
      </c>
      <c r="B12" s="13" t="s">
        <v>26</v>
      </c>
      <c r="C12" s="12" t="s">
        <v>27</v>
      </c>
      <c r="D12" s="14" t="s">
        <v>28</v>
      </c>
      <c r="E12" s="14">
        <v>0.18</v>
      </c>
      <c r="F12" s="20" t="s">
        <v>29</v>
      </c>
      <c r="G12" s="12">
        <v>228000</v>
      </c>
      <c r="H12" s="15">
        <v>45.6</v>
      </c>
      <c r="I12" s="16">
        <f t="shared" si="0"/>
        <v>10396800</v>
      </c>
      <c r="J12" s="17">
        <f t="shared" si="1"/>
        <v>12476160</v>
      </c>
      <c r="K12" s="18" t="s">
        <v>17</v>
      </c>
    </row>
    <row r="13" spans="1:12" ht="22.5" x14ac:dyDescent="0.2">
      <c r="A13" s="21">
        <v>11</v>
      </c>
      <c r="B13" s="22" t="s">
        <v>30</v>
      </c>
      <c r="C13" s="21" t="s">
        <v>31</v>
      </c>
      <c r="D13" s="18" t="s">
        <v>32</v>
      </c>
      <c r="E13" s="18" t="s">
        <v>33</v>
      </c>
      <c r="F13" s="22" t="s">
        <v>34</v>
      </c>
      <c r="G13" s="21">
        <v>2600</v>
      </c>
      <c r="H13" s="23">
        <v>77.63</v>
      </c>
      <c r="I13" s="24">
        <f t="shared" si="0"/>
        <v>201838</v>
      </c>
      <c r="J13" s="25">
        <f t="shared" si="1"/>
        <v>242205.59999999998</v>
      </c>
      <c r="K13" s="18" t="s">
        <v>17</v>
      </c>
    </row>
    <row r="14" spans="1:12" ht="22.5" x14ac:dyDescent="0.2">
      <c r="A14" s="12">
        <v>13</v>
      </c>
      <c r="B14" s="13" t="s">
        <v>35</v>
      </c>
      <c r="C14" s="12"/>
      <c r="D14" s="14"/>
      <c r="E14" s="14"/>
      <c r="F14" s="13" t="s">
        <v>36</v>
      </c>
      <c r="G14" s="12">
        <v>72000</v>
      </c>
      <c r="H14" s="15">
        <v>2.85</v>
      </c>
      <c r="I14" s="16">
        <f t="shared" si="0"/>
        <v>205200</v>
      </c>
      <c r="J14" s="17">
        <f t="shared" si="1"/>
        <v>246240</v>
      </c>
      <c r="K14" s="18" t="s">
        <v>17</v>
      </c>
    </row>
    <row r="15" spans="1:12" ht="21" customHeight="1" x14ac:dyDescent="0.2">
      <c r="A15" s="12">
        <v>14</v>
      </c>
      <c r="B15" s="13" t="s">
        <v>37</v>
      </c>
      <c r="C15" s="12"/>
      <c r="D15" s="14"/>
      <c r="E15" s="14"/>
      <c r="F15" s="13" t="s">
        <v>36</v>
      </c>
      <c r="G15" s="12">
        <v>3000</v>
      </c>
      <c r="H15" s="15">
        <v>3.67</v>
      </c>
      <c r="I15" s="16">
        <f t="shared" si="0"/>
        <v>11010</v>
      </c>
      <c r="J15" s="17">
        <f t="shared" si="1"/>
        <v>13212</v>
      </c>
      <c r="K15" s="18" t="s">
        <v>17</v>
      </c>
    </row>
    <row r="16" spans="1:12" ht="22.5" x14ac:dyDescent="0.2">
      <c r="A16" s="12">
        <v>15</v>
      </c>
      <c r="B16" s="13" t="s">
        <v>38</v>
      </c>
      <c r="C16" s="14"/>
      <c r="D16" s="14" t="s">
        <v>39</v>
      </c>
      <c r="E16" s="14"/>
      <c r="F16" s="12" t="s">
        <v>40</v>
      </c>
      <c r="G16" s="12">
        <v>13000</v>
      </c>
      <c r="H16" s="15">
        <v>39.15</v>
      </c>
      <c r="I16" s="16">
        <f t="shared" si="0"/>
        <v>508950</v>
      </c>
      <c r="J16" s="17">
        <f t="shared" si="1"/>
        <v>610740</v>
      </c>
      <c r="K16" s="18" t="s">
        <v>17</v>
      </c>
    </row>
    <row r="17" spans="1:11" ht="22.5" x14ac:dyDescent="0.2">
      <c r="A17" s="18">
        <v>16</v>
      </c>
      <c r="B17" s="18" t="s">
        <v>41</v>
      </c>
      <c r="C17" s="18" t="s">
        <v>42</v>
      </c>
      <c r="D17" s="18" t="s">
        <v>43</v>
      </c>
      <c r="E17" s="18">
        <v>4</v>
      </c>
      <c r="F17" s="18" t="s">
        <v>34</v>
      </c>
      <c r="G17" s="18">
        <v>1600</v>
      </c>
      <c r="H17" s="23">
        <v>462</v>
      </c>
      <c r="I17" s="24">
        <f t="shared" si="0"/>
        <v>739200</v>
      </c>
      <c r="J17" s="25">
        <f t="shared" si="1"/>
        <v>887040</v>
      </c>
      <c r="K17" s="18" t="s">
        <v>17</v>
      </c>
    </row>
    <row r="18" spans="1:11" ht="44.25" customHeight="1" x14ac:dyDescent="0.2">
      <c r="A18" s="19"/>
      <c r="B18" s="19" t="s">
        <v>44</v>
      </c>
      <c r="C18" s="19"/>
      <c r="D18" s="26"/>
      <c r="E18" s="26"/>
      <c r="F18" s="19"/>
      <c r="G18" s="19"/>
      <c r="H18" s="19"/>
      <c r="I18" s="27">
        <f>SUM(I8:I17)</f>
        <v>37305537.200000003</v>
      </c>
      <c r="J18" s="28">
        <f>SUM(J8:J17)</f>
        <v>44766644.640000001</v>
      </c>
      <c r="K18" s="19"/>
    </row>
  </sheetData>
  <mergeCells count="13">
    <mergeCell ref="I6:I7"/>
    <mergeCell ref="J6:J7"/>
    <mergeCell ref="K6:K7"/>
    <mergeCell ref="I1:L3"/>
    <mergeCell ref="A5:K5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2019-12-26T10:45:39Z</dcterms:created>
  <dcterms:modified xsi:type="dcterms:W3CDTF">2019-12-26T10:46:03Z</dcterms:modified>
</cp:coreProperties>
</file>