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Акатова\Акатова2\Конкурсы  20 год\Силикат\Попову\приложения\"/>
    </mc:Choice>
  </mc:AlternateContent>
  <bookViews>
    <workbookView xWindow="0" yWindow="0" windowWidth="21600" windowHeight="9045"/>
  </bookViews>
  <sheets>
    <sheet name="Приложение № 5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  <c r="I22" i="1"/>
  <c r="J21" i="1"/>
  <c r="I21" i="1"/>
  <c r="J20" i="1"/>
  <c r="I20" i="1"/>
  <c r="J19" i="1"/>
  <c r="I19" i="1"/>
  <c r="J18" i="1"/>
  <c r="I18" i="1"/>
  <c r="J17" i="1"/>
  <c r="I17" i="1"/>
  <c r="J16" i="1"/>
  <c r="I16" i="1"/>
  <c r="J15" i="1"/>
  <c r="I15" i="1"/>
  <c r="J14" i="1"/>
  <c r="I14" i="1"/>
  <c r="J13" i="1"/>
  <c r="I13" i="1"/>
  <c r="J12" i="1"/>
  <c r="I12" i="1"/>
  <c r="J11" i="1"/>
  <c r="I11" i="1"/>
  <c r="J10" i="1"/>
  <c r="I10" i="1"/>
  <c r="J9" i="1"/>
  <c r="J23" i="1" s="1"/>
  <c r="I9" i="1"/>
  <c r="I23" i="1" s="1"/>
</calcChain>
</file>

<file path=xl/sharedStrings.xml><?xml version="1.0" encoding="utf-8"?>
<sst xmlns="http://schemas.openxmlformats.org/spreadsheetml/2006/main" count="74" uniqueCount="35">
  <si>
    <t xml:space="preserve">                                                                           Приложение №5                                  к запросу котировок цен №021/ВВРЗ/2019                                                                    </t>
  </si>
  <si>
    <t xml:space="preserve">Лот № 1 </t>
  </si>
  <si>
    <t>№ п/п</t>
  </si>
  <si>
    <t>Наименование материала</t>
  </si>
  <si>
    <t>Ед. изм</t>
  </si>
  <si>
    <t>Марка</t>
  </si>
  <si>
    <t>ГОСТ</t>
  </si>
  <si>
    <t>Размер</t>
  </si>
  <si>
    <t>Количество</t>
  </si>
  <si>
    <t>Цена, руб</t>
  </si>
  <si>
    <t>Сумма без НДС</t>
  </si>
  <si>
    <t>Сумма с НДС 20%</t>
  </si>
  <si>
    <t xml:space="preserve">Срок поставки </t>
  </si>
  <si>
    <t xml:space="preserve">Гибкий воздуховод </t>
  </si>
  <si>
    <t>шт</t>
  </si>
  <si>
    <t>ф-120</t>
  </si>
  <si>
    <t>в течение 2020 года</t>
  </si>
  <si>
    <t>ф-170</t>
  </si>
  <si>
    <t>ф-60</t>
  </si>
  <si>
    <t xml:space="preserve">Гидрораспределитель </t>
  </si>
  <si>
    <t>РХ06574 А1 Г24</t>
  </si>
  <si>
    <t>Модульный ковер- решетка</t>
  </si>
  <si>
    <t>м2</t>
  </si>
  <si>
    <t xml:space="preserve">Канал алюминевый (гофра) </t>
  </si>
  <si>
    <t>160 мм</t>
  </si>
  <si>
    <t>110мм</t>
  </si>
  <si>
    <t xml:space="preserve">Канал алюминевый (гофра)  </t>
  </si>
  <si>
    <t>200 мм</t>
  </si>
  <si>
    <t xml:space="preserve">Канал алюминиевый(гофра) </t>
  </si>
  <si>
    <t>120/125 мм</t>
  </si>
  <si>
    <t>Рукав металлический </t>
  </si>
  <si>
    <t>пог.м.</t>
  </si>
  <si>
    <t>Р3ЦХ</t>
  </si>
  <si>
    <t>ТУ 22-5570-83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</si>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</sst>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8"/>
      <name val="Arial"/>
      <family val="2"/>
    </font>
    <font>
      <sz val="8"/>
      <name val="Arial"/>
      <family val="2"/>
    </font>
    <font>
      <sz val="10"/>
      <name val="Times New Roman"/>
      <family val="1"/>
      <charset val="204"/>
    </font>
    <font>
      <sz val="10"/>
      <name val="Arial"/>
      <family val="2"/>
    </font>
    <font>
      <sz val="16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9"/>
      <name val="Arial"/>
      <family val="2"/>
    </font>
    <font>
      <sz val="16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</borders>
  <cellStyleXfs count="2">
    <xf numFmtId="0" fontId="0" fillId="0" borderId="0"/>
    <xf numFmtId="0" fontId="1" fillId="0" borderId="0"/>
  </cellStyleXfs>
  <cellXfs count="56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right" vertical="top" wrapText="1"/>
    </xf>
    <xf numFmtId="0" fontId="3" fillId="0" borderId="0" xfId="0" applyFont="1" applyAlignment="1">
      <alignment horizontal="right" vertical="top" wrapText="1"/>
    </xf>
    <xf numFmtId="0" fontId="0" fillId="0" borderId="0" xfId="0" applyAlignment="1">
      <alignment horizontal="right" vertical="top"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vertical="center" wrapText="1"/>
    </xf>
    <xf numFmtId="0" fontId="5" fillId="2" borderId="2" xfId="0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5" fillId="2" borderId="1" xfId="0" applyNumberFormat="1" applyFont="1" applyFill="1" applyBorder="1" applyAlignment="1">
      <alignment horizontal="center" vertical="center"/>
    </xf>
    <xf numFmtId="0" fontId="5" fillId="2" borderId="3" xfId="0" applyNumberFormat="1" applyFont="1" applyFill="1" applyBorder="1" applyAlignment="1">
      <alignment horizontal="center" vertical="center" wrapText="1"/>
    </xf>
    <xf numFmtId="0" fontId="5" fillId="2" borderId="3" xfId="0" applyNumberFormat="1" applyFont="1" applyFill="1" applyBorder="1" applyAlignment="1">
      <alignment vertical="center" wrapText="1"/>
    </xf>
    <xf numFmtId="0" fontId="6" fillId="0" borderId="3" xfId="0" applyFont="1" applyFill="1" applyBorder="1" applyAlignment="1">
      <alignment horizontal="center"/>
    </xf>
    <xf numFmtId="0" fontId="5" fillId="2" borderId="3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3" fontId="7" fillId="2" borderId="2" xfId="0" applyNumberFormat="1" applyFont="1" applyFill="1" applyBorder="1" applyAlignment="1">
      <alignment horizontal="center" vertical="center" wrapText="1"/>
    </xf>
    <xf numFmtId="4" fontId="7" fillId="2" borderId="4" xfId="0" applyNumberFormat="1" applyFont="1" applyFill="1" applyBorder="1" applyAlignment="1">
      <alignment horizontal="left" vertical="center" wrapText="1"/>
    </xf>
    <xf numFmtId="4" fontId="7" fillId="2" borderId="2" xfId="1" applyNumberFormat="1" applyFont="1" applyFill="1" applyBorder="1" applyAlignment="1">
      <alignment horizontal="center" vertical="center" wrapText="1"/>
    </xf>
    <xf numFmtId="4" fontId="7" fillId="2" borderId="2" xfId="0" applyNumberFormat="1" applyFont="1" applyFill="1" applyBorder="1" applyAlignment="1">
      <alignment horizontal="center" vertical="center"/>
    </xf>
    <xf numFmtId="4" fontId="7" fillId="2" borderId="2" xfId="0" applyNumberFormat="1" applyFont="1" applyFill="1" applyBorder="1" applyAlignment="1">
      <alignment horizontal="left" vertical="center"/>
    </xf>
    <xf numFmtId="4" fontId="8" fillId="0" borderId="2" xfId="0" applyNumberFormat="1" applyFont="1" applyFill="1" applyBorder="1" applyAlignment="1">
      <alignment horizontal="center" vertical="center" wrapText="1"/>
    </xf>
    <xf numFmtId="4" fontId="7" fillId="2" borderId="2" xfId="0" applyNumberFormat="1" applyFont="1" applyFill="1" applyBorder="1" applyAlignment="1">
      <alignment horizontal="center" vertical="center" wrapText="1"/>
    </xf>
    <xf numFmtId="0" fontId="7" fillId="2" borderId="2" xfId="1" applyNumberFormat="1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center" vertical="center"/>
    </xf>
    <xf numFmtId="4" fontId="8" fillId="0" borderId="5" xfId="0" applyNumberFormat="1" applyFont="1" applyBorder="1" applyAlignment="1">
      <alignment horizontal="center" vertical="top"/>
    </xf>
    <xf numFmtId="0" fontId="9" fillId="3" borderId="2" xfId="0" applyNumberFormat="1" applyFont="1" applyFill="1" applyBorder="1" applyAlignment="1">
      <alignment horizontal="left" vertical="top" wrapText="1"/>
    </xf>
    <xf numFmtId="0" fontId="8" fillId="0" borderId="2" xfId="0" applyFont="1" applyFill="1" applyBorder="1" applyAlignment="1">
      <alignment horizontal="center"/>
    </xf>
    <xf numFmtId="4" fontId="8" fillId="0" borderId="2" xfId="0" applyNumberFormat="1" applyFont="1" applyBorder="1" applyAlignment="1">
      <alignment horizontal="center" vertical="center"/>
    </xf>
    <xf numFmtId="4" fontId="7" fillId="2" borderId="2" xfId="1" applyNumberFormat="1" applyFont="1" applyFill="1" applyBorder="1" applyAlignment="1">
      <alignment horizontal="left" vertical="center" wrapText="1"/>
    </xf>
    <xf numFmtId="0" fontId="7" fillId="2" borderId="2" xfId="1" applyFont="1" applyFill="1" applyBorder="1" applyAlignment="1">
      <alignment horizontal="center" vertical="center"/>
    </xf>
    <xf numFmtId="2" fontId="8" fillId="2" borderId="5" xfId="0" applyNumberFormat="1" applyFont="1" applyFill="1" applyBorder="1" applyAlignment="1">
      <alignment horizontal="center" vertical="center"/>
    </xf>
    <xf numFmtId="0" fontId="8" fillId="2" borderId="2" xfId="1" applyFont="1" applyFill="1" applyBorder="1" applyAlignment="1">
      <alignment horizontal="left" vertical="center" wrapText="1"/>
    </xf>
    <xf numFmtId="0" fontId="8" fillId="2" borderId="2" xfId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4" fontId="8" fillId="0" borderId="2" xfId="1" applyNumberFormat="1" applyFont="1" applyFill="1" applyBorder="1" applyAlignment="1">
      <alignment horizontal="center" vertical="center" wrapText="1"/>
    </xf>
    <xf numFmtId="4" fontId="8" fillId="2" borderId="2" xfId="1" applyNumberFormat="1" applyFont="1" applyFill="1" applyBorder="1" applyAlignment="1">
      <alignment horizontal="center" vertical="center"/>
    </xf>
    <xf numFmtId="0" fontId="7" fillId="2" borderId="2" xfId="1" applyFont="1" applyFill="1" applyBorder="1" applyAlignment="1">
      <alignment horizontal="left" vertical="center" wrapText="1"/>
    </xf>
    <xf numFmtId="0" fontId="7" fillId="2" borderId="2" xfId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4" fontId="7" fillId="0" borderId="5" xfId="0" applyNumberFormat="1" applyFont="1" applyBorder="1" applyAlignment="1">
      <alignment horizontal="center" vertical="center"/>
    </xf>
    <xf numFmtId="4" fontId="7" fillId="2" borderId="2" xfId="1" applyNumberFormat="1" applyFont="1" applyFill="1" applyBorder="1" applyAlignment="1">
      <alignment horizontal="center" vertical="center"/>
    </xf>
    <xf numFmtId="3" fontId="7" fillId="2" borderId="1" xfId="0" applyNumberFormat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left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4" fontId="7" fillId="0" borderId="6" xfId="0" applyNumberFormat="1" applyFont="1" applyBorder="1" applyAlignment="1">
      <alignment horizontal="center" vertical="center"/>
    </xf>
    <xf numFmtId="4" fontId="7" fillId="2" borderId="1" xfId="1" applyNumberFormat="1" applyFont="1" applyFill="1" applyBorder="1" applyAlignment="1">
      <alignment horizontal="center" vertical="center"/>
    </xf>
    <xf numFmtId="4" fontId="7" fillId="0" borderId="2" xfId="0" applyNumberFormat="1" applyFont="1" applyBorder="1" applyAlignment="1">
      <alignment horizontal="center" vertical="center"/>
    </xf>
    <xf numFmtId="0" fontId="10" fillId="0" borderId="2" xfId="0" applyFont="1" applyBorder="1" applyAlignment="1">
      <alignment horizontal="center"/>
    </xf>
    <xf numFmtId="0" fontId="11" fillId="2" borderId="2" xfId="1" applyFont="1" applyFill="1" applyBorder="1" applyAlignment="1">
      <alignment horizontal="center" vertical="center" wrapText="1"/>
    </xf>
    <xf numFmtId="0" fontId="10" fillId="0" borderId="2" xfId="0" applyFont="1" applyBorder="1"/>
    <xf numFmtId="0" fontId="4" fillId="0" borderId="0" xfId="0" applyFont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8"/>
  <sheetViews>
    <sheetView tabSelected="1" view="pageBreakPreview" zoomScaleNormal="100" zoomScaleSheetLayoutView="100" workbookViewId="0">
      <selection activeCell="D26" sqref="D26"/>
    </sheetView>
  </sheetViews>
  <sheetFormatPr defaultRowHeight="11.25" x14ac:dyDescent="0.2"/>
  <cols>
    <col min="1" max="1" width="4.33203125" style="1" customWidth="1"/>
    <col min="2" max="2" width="26.5" customWidth="1"/>
    <col min="3" max="3" width="9.33203125" customWidth="1"/>
    <col min="4" max="4" width="15.6640625" customWidth="1"/>
    <col min="5" max="5" width="16" customWidth="1"/>
    <col min="6" max="6" width="8.33203125" customWidth="1"/>
    <col min="7" max="7" width="11.5" customWidth="1"/>
    <col min="8" max="8" width="13.1640625" customWidth="1"/>
    <col min="9" max="9" width="13.83203125" customWidth="1"/>
    <col min="10" max="10" width="16.6640625" customWidth="1"/>
    <col min="11" max="11" width="19.83203125" customWidth="1"/>
  </cols>
  <sheetData>
    <row r="2" spans="1:12" x14ac:dyDescent="0.2">
      <c r="I2" s="2" t="s">
        <v>0</v>
      </c>
      <c r="J2" s="3"/>
      <c r="K2" s="3"/>
      <c r="L2" s="3"/>
    </row>
    <row r="3" spans="1:12" ht="19.5" customHeight="1" x14ac:dyDescent="0.2">
      <c r="I3" s="4"/>
      <c r="J3" s="4"/>
      <c r="K3" s="4"/>
      <c r="L3" s="4"/>
    </row>
    <row r="4" spans="1:12" ht="23.25" customHeight="1" x14ac:dyDescent="0.2">
      <c r="I4" s="4"/>
      <c r="J4" s="4"/>
      <c r="K4" s="4"/>
      <c r="L4" s="4"/>
    </row>
    <row r="5" spans="1:12" ht="20.25" x14ac:dyDescent="0.3">
      <c r="A5" s="5" t="s">
        <v>1</v>
      </c>
      <c r="B5" s="6"/>
      <c r="C5" s="6"/>
      <c r="D5" s="6"/>
      <c r="E5" s="6"/>
      <c r="F5" s="6"/>
      <c r="G5" s="6"/>
      <c r="H5" s="6"/>
      <c r="I5" s="6"/>
      <c r="J5" s="6"/>
      <c r="K5" s="6"/>
    </row>
    <row r="7" spans="1:12" x14ac:dyDescent="0.2">
      <c r="A7" s="7" t="s">
        <v>2</v>
      </c>
      <c r="B7" s="8" t="s">
        <v>3</v>
      </c>
      <c r="C7" s="9" t="s">
        <v>4</v>
      </c>
      <c r="D7" s="7" t="s">
        <v>5</v>
      </c>
      <c r="E7" s="7" t="s">
        <v>6</v>
      </c>
      <c r="F7" s="10" t="s">
        <v>7</v>
      </c>
      <c r="G7" s="7" t="s">
        <v>8</v>
      </c>
      <c r="H7" s="11" t="s">
        <v>9</v>
      </c>
      <c r="I7" s="12" t="s">
        <v>10</v>
      </c>
      <c r="J7" s="7" t="s">
        <v>11</v>
      </c>
      <c r="K7" s="7" t="s">
        <v>12</v>
      </c>
    </row>
    <row r="8" spans="1:12" x14ac:dyDescent="0.2">
      <c r="A8" s="13"/>
      <c r="B8" s="14"/>
      <c r="C8" s="9"/>
      <c r="D8" s="13"/>
      <c r="E8" s="13"/>
      <c r="F8" s="10"/>
      <c r="G8" s="13"/>
      <c r="H8" s="15"/>
      <c r="I8" s="16"/>
      <c r="J8" s="17"/>
      <c r="K8" s="17"/>
    </row>
    <row r="9" spans="1:12" ht="12" x14ac:dyDescent="0.2">
      <c r="A9" s="18">
        <v>1</v>
      </c>
      <c r="B9" s="19" t="s">
        <v>13</v>
      </c>
      <c r="C9" s="20" t="s">
        <v>14</v>
      </c>
      <c r="D9" s="21" t="s">
        <v>15</v>
      </c>
      <c r="E9" s="21"/>
      <c r="F9" s="22"/>
      <c r="G9" s="18">
        <v>60</v>
      </c>
      <c r="H9" s="23">
        <v>718.55</v>
      </c>
      <c r="I9" s="24">
        <f>H9*G9</f>
        <v>43113</v>
      </c>
      <c r="J9" s="24">
        <f>H9*G9*1.2</f>
        <v>51735.6</v>
      </c>
      <c r="K9" s="25" t="s">
        <v>16</v>
      </c>
    </row>
    <row r="10" spans="1:12" ht="12" x14ac:dyDescent="0.2">
      <c r="A10" s="18">
        <v>3</v>
      </c>
      <c r="B10" s="19" t="s">
        <v>13</v>
      </c>
      <c r="C10" s="20" t="s">
        <v>14</v>
      </c>
      <c r="D10" s="26" t="s">
        <v>17</v>
      </c>
      <c r="E10" s="26"/>
      <c r="F10" s="26"/>
      <c r="G10" s="18">
        <v>14</v>
      </c>
      <c r="H10" s="27">
        <v>1539.99</v>
      </c>
      <c r="I10" s="24">
        <f t="shared" ref="I10:I22" si="0">H10*G10</f>
        <v>21559.86</v>
      </c>
      <c r="J10" s="24">
        <f t="shared" ref="J10:J22" si="1">H10*G10*1.2</f>
        <v>25871.831999999999</v>
      </c>
      <c r="K10" s="25" t="s">
        <v>16</v>
      </c>
    </row>
    <row r="11" spans="1:12" ht="12" x14ac:dyDescent="0.2">
      <c r="A11" s="18">
        <v>4</v>
      </c>
      <c r="B11" s="19" t="s">
        <v>13</v>
      </c>
      <c r="C11" s="20" t="s">
        <v>14</v>
      </c>
      <c r="D11" s="26" t="s">
        <v>18</v>
      </c>
      <c r="E11" s="26"/>
      <c r="F11" s="26"/>
      <c r="G11" s="18">
        <v>40</v>
      </c>
      <c r="H11" s="23">
        <v>367.43</v>
      </c>
      <c r="I11" s="24">
        <f t="shared" si="0"/>
        <v>14697.2</v>
      </c>
      <c r="J11" s="24">
        <f t="shared" si="1"/>
        <v>17636.64</v>
      </c>
      <c r="K11" s="25" t="s">
        <v>16</v>
      </c>
    </row>
    <row r="12" spans="1:12" ht="12" x14ac:dyDescent="0.2">
      <c r="A12" s="18">
        <v>5</v>
      </c>
      <c r="B12" s="19" t="s">
        <v>19</v>
      </c>
      <c r="C12" s="20" t="s">
        <v>14</v>
      </c>
      <c r="D12" s="24" t="s">
        <v>20</v>
      </c>
      <c r="E12" s="21"/>
      <c r="F12" s="21"/>
      <c r="G12" s="18">
        <v>2</v>
      </c>
      <c r="H12" s="23">
        <v>3618.3</v>
      </c>
      <c r="I12" s="24">
        <f t="shared" si="0"/>
        <v>7236.6</v>
      </c>
      <c r="J12" s="24">
        <f t="shared" si="1"/>
        <v>8683.92</v>
      </c>
      <c r="K12" s="25" t="s">
        <v>16</v>
      </c>
    </row>
    <row r="13" spans="1:12" ht="12" x14ac:dyDescent="0.2">
      <c r="A13" s="18">
        <v>6</v>
      </c>
      <c r="B13" s="28" t="s">
        <v>21</v>
      </c>
      <c r="C13" s="26" t="s">
        <v>22</v>
      </c>
      <c r="D13" s="29"/>
      <c r="E13" s="29"/>
      <c r="F13" s="29"/>
      <c r="G13" s="29">
        <v>200</v>
      </c>
      <c r="H13" s="30">
        <v>1271.33</v>
      </c>
      <c r="I13" s="24">
        <f t="shared" si="0"/>
        <v>254266</v>
      </c>
      <c r="J13" s="24">
        <f t="shared" si="1"/>
        <v>305119.2</v>
      </c>
      <c r="K13" s="25" t="s">
        <v>16</v>
      </c>
    </row>
    <row r="14" spans="1:12" ht="12" x14ac:dyDescent="0.2">
      <c r="A14" s="18">
        <v>7</v>
      </c>
      <c r="B14" s="31" t="s">
        <v>23</v>
      </c>
      <c r="C14" s="20" t="s">
        <v>14</v>
      </c>
      <c r="D14" s="20"/>
      <c r="E14" s="20"/>
      <c r="F14" s="20" t="s">
        <v>24</v>
      </c>
      <c r="G14" s="32">
        <v>170</v>
      </c>
      <c r="H14" s="20">
        <v>338.35</v>
      </c>
      <c r="I14" s="24">
        <f t="shared" si="0"/>
        <v>57519.500000000007</v>
      </c>
      <c r="J14" s="24">
        <f t="shared" si="1"/>
        <v>69023.400000000009</v>
      </c>
      <c r="K14" s="25" t="s">
        <v>16</v>
      </c>
    </row>
    <row r="15" spans="1:12" ht="12" x14ac:dyDescent="0.2">
      <c r="A15" s="18">
        <v>8</v>
      </c>
      <c r="B15" s="31" t="s">
        <v>23</v>
      </c>
      <c r="C15" s="20" t="s">
        <v>14</v>
      </c>
      <c r="D15" s="20"/>
      <c r="E15" s="20"/>
      <c r="F15" s="20" t="s">
        <v>25</v>
      </c>
      <c r="G15" s="32">
        <v>700</v>
      </c>
      <c r="H15" s="33">
        <v>213.43</v>
      </c>
      <c r="I15" s="20">
        <f t="shared" si="0"/>
        <v>149401</v>
      </c>
      <c r="J15" s="20">
        <f t="shared" si="1"/>
        <v>179281.19999999998</v>
      </c>
      <c r="K15" s="25" t="s">
        <v>16</v>
      </c>
    </row>
    <row r="16" spans="1:12" ht="12" x14ac:dyDescent="0.2">
      <c r="A16" s="18">
        <v>9</v>
      </c>
      <c r="B16" s="31" t="s">
        <v>26</v>
      </c>
      <c r="C16" s="20" t="s">
        <v>14</v>
      </c>
      <c r="D16" s="20"/>
      <c r="E16" s="20"/>
      <c r="F16" s="20" t="s">
        <v>27</v>
      </c>
      <c r="G16" s="32">
        <v>100</v>
      </c>
      <c r="H16" s="33">
        <v>376.51</v>
      </c>
      <c r="I16" s="20">
        <f t="shared" si="0"/>
        <v>37651</v>
      </c>
      <c r="J16" s="20">
        <f t="shared" si="1"/>
        <v>45181.2</v>
      </c>
      <c r="K16" s="25" t="s">
        <v>16</v>
      </c>
    </row>
    <row r="17" spans="1:11" ht="24" x14ac:dyDescent="0.2">
      <c r="A17" s="18">
        <v>10</v>
      </c>
      <c r="B17" s="31" t="s">
        <v>28</v>
      </c>
      <c r="C17" s="20" t="s">
        <v>14</v>
      </c>
      <c r="D17" s="20"/>
      <c r="E17" s="20"/>
      <c r="F17" s="20" t="s">
        <v>29</v>
      </c>
      <c r="G17" s="32">
        <v>200</v>
      </c>
      <c r="H17" s="20">
        <v>229.8</v>
      </c>
      <c r="I17" s="20">
        <f t="shared" si="0"/>
        <v>45960</v>
      </c>
      <c r="J17" s="20">
        <f t="shared" si="1"/>
        <v>55152</v>
      </c>
      <c r="K17" s="25" t="s">
        <v>16</v>
      </c>
    </row>
    <row r="18" spans="1:11" ht="12" x14ac:dyDescent="0.2">
      <c r="A18" s="18">
        <v>11</v>
      </c>
      <c r="B18" s="34" t="s">
        <v>30</v>
      </c>
      <c r="C18" s="35" t="s">
        <v>31</v>
      </c>
      <c r="D18" s="35" t="s">
        <v>32</v>
      </c>
      <c r="E18" s="35" t="s">
        <v>33</v>
      </c>
      <c r="F18" s="35">
        <v>10</v>
      </c>
      <c r="G18" s="36">
        <v>15000</v>
      </c>
      <c r="H18" s="37">
        <v>16.100000000000001</v>
      </c>
      <c r="I18" s="38">
        <f t="shared" si="0"/>
        <v>241500.00000000003</v>
      </c>
      <c r="J18" s="38">
        <f t="shared" si="1"/>
        <v>289800</v>
      </c>
      <c r="K18" s="25" t="s">
        <v>16</v>
      </c>
    </row>
    <row r="19" spans="1:11" ht="12" x14ac:dyDescent="0.2">
      <c r="A19" s="18">
        <v>12</v>
      </c>
      <c r="B19" s="39" t="s">
        <v>30</v>
      </c>
      <c r="C19" s="35" t="s">
        <v>31</v>
      </c>
      <c r="D19" s="35" t="s">
        <v>32</v>
      </c>
      <c r="E19" s="40" t="s">
        <v>33</v>
      </c>
      <c r="F19" s="40">
        <v>15</v>
      </c>
      <c r="G19" s="41">
        <v>48000</v>
      </c>
      <c r="H19" s="42">
        <v>15.17</v>
      </c>
      <c r="I19" s="43">
        <f t="shared" si="0"/>
        <v>728160</v>
      </c>
      <c r="J19" s="43">
        <f t="shared" si="1"/>
        <v>873792</v>
      </c>
      <c r="K19" s="25" t="s">
        <v>16</v>
      </c>
    </row>
    <row r="20" spans="1:11" ht="12" x14ac:dyDescent="0.2">
      <c r="A20" s="18">
        <v>13</v>
      </c>
      <c r="B20" s="39" t="s">
        <v>30</v>
      </c>
      <c r="C20" s="35" t="s">
        <v>31</v>
      </c>
      <c r="D20" s="35" t="s">
        <v>32</v>
      </c>
      <c r="E20" s="40" t="s">
        <v>33</v>
      </c>
      <c r="F20" s="40">
        <v>18</v>
      </c>
      <c r="G20" s="41">
        <v>6500</v>
      </c>
      <c r="H20" s="42">
        <v>15.9</v>
      </c>
      <c r="I20" s="43">
        <f t="shared" si="0"/>
        <v>103350</v>
      </c>
      <c r="J20" s="43">
        <f t="shared" si="1"/>
        <v>124020</v>
      </c>
      <c r="K20" s="25" t="s">
        <v>16</v>
      </c>
    </row>
    <row r="21" spans="1:11" ht="12" x14ac:dyDescent="0.2">
      <c r="A21" s="44">
        <v>14</v>
      </c>
      <c r="B21" s="45" t="s">
        <v>30</v>
      </c>
      <c r="C21" s="46" t="s">
        <v>31</v>
      </c>
      <c r="D21" s="46" t="s">
        <v>32</v>
      </c>
      <c r="E21" s="47" t="s">
        <v>33</v>
      </c>
      <c r="F21" s="47">
        <v>12</v>
      </c>
      <c r="G21" s="48">
        <v>6500</v>
      </c>
      <c r="H21" s="49">
        <v>14.09</v>
      </c>
      <c r="I21" s="50">
        <f t="shared" si="0"/>
        <v>91585</v>
      </c>
      <c r="J21" s="50">
        <f t="shared" si="1"/>
        <v>109902</v>
      </c>
      <c r="K21" s="25" t="s">
        <v>16</v>
      </c>
    </row>
    <row r="22" spans="1:11" ht="12" x14ac:dyDescent="0.2">
      <c r="A22" s="18">
        <v>15</v>
      </c>
      <c r="B22" s="39" t="s">
        <v>30</v>
      </c>
      <c r="C22" s="35" t="s">
        <v>31</v>
      </c>
      <c r="D22" s="35" t="s">
        <v>32</v>
      </c>
      <c r="E22" s="40" t="s">
        <v>33</v>
      </c>
      <c r="F22" s="40">
        <v>32</v>
      </c>
      <c r="G22" s="41">
        <v>3000</v>
      </c>
      <c r="H22" s="51">
        <v>36</v>
      </c>
      <c r="I22" s="43">
        <f t="shared" si="0"/>
        <v>108000</v>
      </c>
      <c r="J22" s="43">
        <f t="shared" si="1"/>
        <v>129600</v>
      </c>
      <c r="K22" s="25" t="s">
        <v>16</v>
      </c>
    </row>
    <row r="23" spans="1:11" ht="37.5" customHeight="1" x14ac:dyDescent="0.2">
      <c r="A23" s="52"/>
      <c r="B23" s="53" t="s">
        <v>34</v>
      </c>
      <c r="C23" s="54"/>
      <c r="D23" s="54"/>
      <c r="E23" s="54"/>
      <c r="F23" s="54"/>
      <c r="G23" s="54"/>
      <c r="H23" s="54"/>
      <c r="I23" s="30">
        <f>SUM(I9:I22)</f>
        <v>1903999.1600000001</v>
      </c>
      <c r="J23" s="30">
        <f>SUM(J9:J22)</f>
        <v>2284798.9920000001</v>
      </c>
      <c r="K23" s="54"/>
    </row>
    <row r="28" spans="1:11" ht="20.25" x14ac:dyDescent="0.3">
      <c r="B28" s="55"/>
      <c r="C28" s="55"/>
      <c r="D28" s="55"/>
      <c r="E28" s="55"/>
      <c r="F28" s="55"/>
      <c r="G28" s="55"/>
    </row>
  </sheetData>
  <mergeCells count="13">
    <mergeCell ref="I7:I8"/>
    <mergeCell ref="J7:J8"/>
    <mergeCell ref="K7:K8"/>
    <mergeCell ref="I2:L4"/>
    <mergeCell ref="A5:K5"/>
    <mergeCell ref="A7:A8"/>
    <mergeCell ref="B7:B8"/>
    <mergeCell ref="C7:C8"/>
    <mergeCell ref="D7:D8"/>
    <mergeCell ref="E7:E8"/>
    <mergeCell ref="F7:F8"/>
    <mergeCell ref="G7:G8"/>
    <mergeCell ref="H7:H8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№ 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Акатова В В</dc:creator>
  <cp:lastModifiedBy>Акатова В В</cp:lastModifiedBy>
  <dcterms:created xsi:type="dcterms:W3CDTF">2019-12-26T07:44:22Z</dcterms:created>
  <dcterms:modified xsi:type="dcterms:W3CDTF">2019-12-26T07:59:56Z</dcterms:modified>
</cp:coreProperties>
</file>