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2760" yWindow="32760" windowWidth="19200" windowHeight="11595" tabRatio="186"/>
  </bookViews>
  <sheets>
    <sheet name="Лист1" sheetId="1" r:id="rId1"/>
  </sheets>
  <definedNames>
    <definedName name="_xlnm._FilterDatabase" localSheetId="0" hidden="1">Лист1!$A$11:$G$49</definedName>
    <definedName name="_xlnm.Print_Area" localSheetId="0">Лист1!$B$2:$J$71</definedName>
  </definedNames>
  <calcPr calcId="152511"/>
</workbook>
</file>

<file path=xl/calcChain.xml><?xml version="1.0" encoding="utf-8"?>
<calcChain xmlns="http://schemas.openxmlformats.org/spreadsheetml/2006/main">
  <c r="H63" i="1" l="1"/>
  <c r="H13" i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42" i="1"/>
  <c r="I42" i="1" s="1"/>
  <c r="H43" i="1"/>
  <c r="I43" i="1" s="1"/>
  <c r="H44" i="1"/>
  <c r="I44" i="1" s="1"/>
  <c r="H45" i="1"/>
  <c r="I45" i="1" s="1"/>
  <c r="H46" i="1"/>
  <c r="I46" i="1" s="1"/>
  <c r="H47" i="1"/>
  <c r="I47" i="1" s="1"/>
  <c r="H48" i="1"/>
  <c r="I48" i="1" s="1"/>
  <c r="H49" i="1"/>
  <c r="I49" i="1" s="1"/>
  <c r="H50" i="1"/>
  <c r="I50" i="1" s="1"/>
  <c r="H51" i="1"/>
  <c r="I51" i="1" s="1"/>
  <c r="H52" i="1"/>
  <c r="I52" i="1" s="1"/>
  <c r="H53" i="1"/>
  <c r="I53" i="1" s="1"/>
  <c r="H54" i="1"/>
  <c r="I54" i="1" s="1"/>
  <c r="H55" i="1"/>
  <c r="I55" i="1" s="1"/>
  <c r="H56" i="1"/>
  <c r="I56" i="1" s="1"/>
  <c r="H57" i="1"/>
  <c r="I57" i="1" s="1"/>
  <c r="H58" i="1"/>
  <c r="I58" i="1" s="1"/>
  <c r="H59" i="1"/>
  <c r="I59" i="1" s="1"/>
  <c r="H60" i="1"/>
  <c r="I60" i="1" s="1"/>
  <c r="H61" i="1"/>
  <c r="I61" i="1" s="1"/>
  <c r="H62" i="1"/>
  <c r="I62" i="1" s="1"/>
  <c r="H12" i="1"/>
  <c r="I12" i="1" s="1"/>
  <c r="I63" i="1" l="1"/>
</calcChain>
</file>

<file path=xl/sharedStrings.xml><?xml version="1.0" encoding="utf-8"?>
<sst xmlns="http://schemas.openxmlformats.org/spreadsheetml/2006/main" count="217" uniqueCount="156">
  <si>
    <t>Беруши</t>
  </si>
  <si>
    <t>шт.</t>
  </si>
  <si>
    <t xml:space="preserve"> ГОСТ 12.4.137-84</t>
  </si>
  <si>
    <t>пар.</t>
  </si>
  <si>
    <t xml:space="preserve"> ГОСТ 12.4.137-84         ГОСТ 28507-90</t>
  </si>
  <si>
    <t>Брюки утепленные</t>
  </si>
  <si>
    <t>Валенки</t>
  </si>
  <si>
    <t xml:space="preserve">ТУ 8577-002-00302907-2005 </t>
  </si>
  <si>
    <t>Каска защитная Оранжевая</t>
  </si>
  <si>
    <t>Каскетка (каска-бейсболка) темно-синяя</t>
  </si>
  <si>
    <t xml:space="preserve"> ГОСТ 27652-88</t>
  </si>
  <si>
    <t>Краги спилковые пятипалые на подкладке</t>
  </si>
  <si>
    <t>Очки защитные открытые</t>
  </si>
  <si>
    <t>Очки модель 015 Хаммер Актив</t>
  </si>
  <si>
    <t xml:space="preserve"> ГОСТ Р 12.4.230.1-2007</t>
  </si>
  <si>
    <t xml:space="preserve">Перчатки диэлектрические латексные бесшовные </t>
  </si>
  <si>
    <t>ГОСТ 12.4.103-83</t>
  </si>
  <si>
    <t>Перчатки резиновые КСЩ БИ-Колор Плюс</t>
  </si>
  <si>
    <t>Перчатки резиновые технические Тип 2</t>
  </si>
  <si>
    <t xml:space="preserve"> ГОСТ 20010-93</t>
  </si>
  <si>
    <t xml:space="preserve"> ГОСТ 5007-87</t>
  </si>
  <si>
    <t>Плащ мужской из прорезиненной ткани</t>
  </si>
  <si>
    <t>ГОСТ 12.4.004-74</t>
  </si>
  <si>
    <t xml:space="preserve">Рукавицы утепленные </t>
  </si>
  <si>
    <t>ГОСТ 12.4.010-75</t>
  </si>
  <si>
    <t>Рукавицы хлопчатобумажные с брезентовыми наладонниками и двойной отстрочкой</t>
  </si>
  <si>
    <t>Сапоги резиновые</t>
  </si>
  <si>
    <t>Фартук брезентовый</t>
  </si>
  <si>
    <t>Фильтр противогазовый к респиратору РПГ-67</t>
  </si>
  <si>
    <t>Фонарь Эра светодиодный</t>
  </si>
  <si>
    <t>Халат рабочий</t>
  </si>
  <si>
    <t>компл.</t>
  </si>
  <si>
    <t>КОСТЮМ СВАРЩИКА</t>
  </si>
  <si>
    <t>ГОСТ 27575-87</t>
  </si>
  <si>
    <t>Крем восстанавливающий регенерирующий  100мл.</t>
  </si>
  <si>
    <t>GECO</t>
  </si>
  <si>
    <t>шт</t>
  </si>
  <si>
    <t>Паста для очистки рук от сильных загрязнений туба 200мл.</t>
  </si>
  <si>
    <t>ГОСТ 31696-2012</t>
  </si>
  <si>
    <t>НАРУКАВНИКИ ПВХ</t>
  </si>
  <si>
    <t>ГОСТ 12.4.029-76</t>
  </si>
  <si>
    <t>ГОСТ 12.4.131-83</t>
  </si>
  <si>
    <t>Костюм мужской для защиты от кислот концентрацией от 50 до 80% Тип А Ассорти</t>
  </si>
  <si>
    <t>ГОСТ 12.4.045-87</t>
  </si>
  <si>
    <t>Костюм из молескина</t>
  </si>
  <si>
    <t>Костюм жаростойкий из молескин с огнестойкой пропиткой  рабочий брючный</t>
  </si>
  <si>
    <t>ГОСТ 12.4.045-87, ТИП А</t>
  </si>
  <si>
    <t>Куртка+брюки+берет 3 класс защиты – К80 для защиты от кислот концентрации от 50% до 80% (по серной кислоте), плотность 240 г/кв.м</t>
  </si>
  <si>
    <t>Ботинки ТОФФ ТРУД ЧЕР. ФП 120-0045-01  ТР ТС 019/2011</t>
  </si>
  <si>
    <t>Беруши СМАРТ ФИТ со шнурком (1011239)</t>
  </si>
  <si>
    <t>Каскетка Amparo 126907</t>
  </si>
  <si>
    <t>СОМЗ-55 производитель РОСОМЗ</t>
  </si>
  <si>
    <t>Жилет сигнальный повышенной видимости «Габарит-4» (флуоресцентный оранжевый)</t>
  </si>
  <si>
    <t>ТУ 38-106508-86, сукно с огнестойкой отделкой, плотность 760 г/кв.м.</t>
  </si>
  <si>
    <t>Производитель "Тамбовмаш" рост 3</t>
  </si>
  <si>
    <t>Куртка темно-серого цвета с красной кокеткой, капюшоном и рукавами, плотность ткани 210-250 г/м2 с ВМО пропиткой, утеплитель 3 слоя</t>
  </si>
  <si>
    <t>ГОСТ 12.4.252-2013</t>
  </si>
  <si>
    <t>АЗРИ НЕОЛАТ, защита К80Щ50: толщина 0,70-0,90 мм, длина не менее 305 мм (размер M)</t>
  </si>
  <si>
    <t>Сити, класс вязки 13, Материал: 75% хлопок, 25% полиэфир</t>
  </si>
  <si>
    <t>Изготовлен из прорезиненной  диагонали или смесовой прорезиненной ткани плотностью 500г. С капюшоном</t>
  </si>
  <si>
    <t>Материал: саржа 290 г/м2,  брезент 450 г/м2, Подналадонник: бязь 125 г/м2,  швы обработаны  оверлоком, нить армированная 44ЛХ</t>
  </si>
  <si>
    <t>ПВХ "Призма"</t>
  </si>
  <si>
    <t>парусина полульняная  плотность 480-550 г/м2 с огнезащитной пропиткой, длина 100-105 см</t>
  </si>
  <si>
    <t>марка А</t>
  </si>
  <si>
    <t>Рукавицы антивибрационные</t>
  </si>
  <si>
    <t>ГОСТ 12.4.191-99</t>
  </si>
  <si>
    <t>Жилет сигнальный с накладками из световозвращающего материала</t>
  </si>
  <si>
    <t>Респиратор РПГ-67</t>
  </si>
  <si>
    <t>ГОСТ 12.4..252-2013 кожевенный спилок (толщина 1,2мм)</t>
  </si>
  <si>
    <t>ГОСТ 12.4..068-79</t>
  </si>
  <si>
    <t>ГОСТ Р 12.4.236-2011</t>
  </si>
  <si>
    <t xml:space="preserve">Перчатки трикотажные хлопчатобумажные с точечным поливинилхлоридным покрытием </t>
  </si>
  <si>
    <t>ГОСТ 12.4.134-83</t>
  </si>
  <si>
    <t>"Строитель" утеплитель ватин, шнуровка</t>
  </si>
  <si>
    <t>ТУ 8579-008-8654619-2010</t>
  </si>
  <si>
    <t>ГОСТ 12.4.252-2013       Рукавицы брезентовые с двойным наладонником удлиненные, брезент 480-550 г/м2 с огнеупорной пропиткой</t>
  </si>
  <si>
    <t xml:space="preserve">Рукавицы из сукна сурового </t>
  </si>
  <si>
    <t>ТУ 2595-001-50290598-02</t>
  </si>
  <si>
    <t>Валенки РП (толщина войлока 6 мм) ГОСТ 18724-88</t>
  </si>
  <si>
    <t xml:space="preserve">Очки защитные закрытые для газосварки с непрямой вентиляцией с антизапотевающим покрытием </t>
  </si>
  <si>
    <t>ГОСТ 12.4.250-2013</t>
  </si>
  <si>
    <t>Подшлемник на ватине Ассорти</t>
  </si>
  <si>
    <t>ГОСТ Р 12.4.238-2007                        Очки для газосварщика Дуга Г-2 (ЗН-56) 7290040</t>
  </si>
  <si>
    <t xml:space="preserve">  Респиратор Алина АВ (Производитель Респираторный комплекс) </t>
  </si>
  <si>
    <t xml:space="preserve">  Щиток защитный для электросварщиков НН-10 (производитель РОСОМЗ) </t>
  </si>
  <si>
    <t>ГОСТ 12.4.035-78</t>
  </si>
  <si>
    <t>НАКОЛЕННИКИ "ПОЛЮС"</t>
  </si>
  <si>
    <t xml:space="preserve">Защитная чашка (цветная): полиэтилен низкого давления (ПНД) повышенной износостойкости.
Внутренняя вставка: пенополиэтилен особой формы.
Наружный защитный материал: ткань «Оксфорд».
Крепление: широкие эластичные ленты-липучки. </t>
  </si>
  <si>
    <t>гост 12.4.254-2013</t>
  </si>
  <si>
    <t>ПЕРЧАТКИ ТРИКОТАЖНЫЕ С НИТРИЛОВЫМ ПОКРЫТИЕМ ЛАДОНИ МУЛЬТИЛАЙТ АССОРТИ</t>
  </si>
  <si>
    <t>Перчатки с ПВХ покрытием 100% хлопковая основа с полным ПВХ покрытием толщиной 1,8мм, резинка</t>
  </si>
  <si>
    <t>Сапоги  юфтевые утепленные</t>
  </si>
  <si>
    <t>ГОСТ 12.4.234-2012</t>
  </si>
  <si>
    <t>Сапоги кирзовые</t>
  </si>
  <si>
    <t>С КИРЗОВЫМИ РЕГУЛИРУЕМЫМИ ГОЛЕНИЩАМИ НА ДВУХСЛОЙНОЙ ПОЛИУРЕТАНОВОЙ ПОДОШВЕ*НМ*</t>
  </si>
  <si>
    <t>ГОСТ 12.4.028-76</t>
  </si>
  <si>
    <t>Каскетка Amparo</t>
  </si>
  <si>
    <t>Костюм Байкал-1</t>
  </si>
  <si>
    <t xml:space="preserve">Байкал-1 Комплектация: куртка, брюки
Ткань: смесовая, хлопок - 80%, полиэфир - 20%, 250 г/м², ВО
Застежка: потайная на пуговицах
Воротник: отложной
Карманы: нагрудный и боковые
Цвет: темно-синий
</t>
  </si>
  <si>
    <t>Очки для газосварщика Дуга Г-2 (ЗН-56) 7290040</t>
  </si>
  <si>
    <t>Фартук для защиты от растворов кислот и щелочей</t>
  </si>
  <si>
    <t xml:space="preserve">Фартук с широким набором защитных свойств:
К80 (от растворов с массовой долей кислот до 80%)
Щ50 (от растворов щелочей концентрации до 50%)
Нж (от нефти, нефтепродуктов, масел и жиров)
Вн (для защиты от воды)
Материал: ткань с ПВХ покрытием. Вес ткани 480 гр./м².
Размер: Длина фартука 120 см, ширина по низу 97 см
</t>
  </si>
  <si>
    <t>Подшлемник на ватине (утеплитель – ватин, шнуровка).</t>
  </si>
  <si>
    <t>ТУ 08-149-81</t>
  </si>
  <si>
    <t>ГОСТ 12.4.275-2014</t>
  </si>
  <si>
    <t xml:space="preserve">РЕСПИРАТОР </t>
  </si>
  <si>
    <t>Неформованный респиратор универсального размера из фильтрполотна с дополнительной защитой от органических и неорганических газов, имеющий эластичную регулируемую ленту оголовья и носовой зажим.</t>
  </si>
  <si>
    <t>РЕСПИРАТОР ПРОТИВОПЫЛЕВОЙ</t>
  </si>
  <si>
    <t>У-2К</t>
  </si>
  <si>
    <t>ТУ 6-16-2267-78</t>
  </si>
  <si>
    <t>Куртка утепленная ветрозащитная "Север"</t>
  </si>
  <si>
    <t>Воротник и низ рукавов застегиваются на пуговицы. Утеплитель: ватин, 2 слоя, синтепон, 1 слой.Ткань верха: полиэстер — 50%, хлопок — 50%, ВО ГОСТ Р 12.4.236-2011,Куртка Зимовка сине-оранжевая</t>
  </si>
  <si>
    <t xml:space="preserve">Щиток защитный лицевой </t>
  </si>
  <si>
    <t xml:space="preserve">НБТ1 ВИЗИОН 413130 </t>
  </si>
  <si>
    <t>ТУ 9464-061-36438019-2011</t>
  </si>
  <si>
    <t xml:space="preserve">Наушники противошумные </t>
  </si>
  <si>
    <t>BIG 333735 30ДБ</t>
  </si>
  <si>
    <t xml:space="preserve">Куртка РАЙТ серо-красная </t>
  </si>
  <si>
    <t>Наименование товара</t>
  </si>
  <si>
    <t>№ п/п</t>
  </si>
  <si>
    <t>Марка</t>
  </si>
  <si>
    <t>ГОСТ</t>
  </si>
  <si>
    <t>Кол-во</t>
  </si>
  <si>
    <t>Ед. изм.</t>
  </si>
  <si>
    <t>к запросу котировок цен</t>
  </si>
  <si>
    <r>
      <t>ПВХ, плотность 0,2 мм</t>
    </r>
    <r>
      <rPr>
        <sz val="10"/>
        <color indexed="8"/>
        <rFont val="Times New Roman"/>
        <family val="1"/>
        <charset val="204"/>
      </rPr>
      <t xml:space="preserve"> Длина изделия- 460 мм. Производитель Ansell</t>
    </r>
  </si>
  <si>
    <r>
      <t>Рукавицы брезентовые с двойным наладонником удлиненные, брезент 480-550 г/м</t>
    </r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 xml:space="preserve"> с огнеупорной пропиткой ,Рукавицы брезентовые с двойным наладонником, брезент 400-450 г/м2 без огнеупорной пропитки</t>
    </r>
  </si>
  <si>
    <t>Примечание</t>
  </si>
  <si>
    <t>Предельная цена за единицу без НДС, руб.</t>
  </si>
  <si>
    <t>Воронежский ВРЗ</t>
  </si>
  <si>
    <t>ИТОГО</t>
  </si>
  <si>
    <r>
      <t>Таблица №1</t>
    </r>
    <r>
      <rPr>
        <i/>
        <sz val="12"/>
        <color rgb="FF000000"/>
        <rFont val="Times New Roman"/>
        <family val="1"/>
        <charset val="204"/>
      </rPr>
      <t xml:space="preserve">                                                                      </t>
    </r>
  </si>
  <si>
    <t>Предельная стоимость без НДС, руб.</t>
  </si>
  <si>
    <t>Предельная стоимость с НДС, руб.</t>
  </si>
  <si>
    <t xml:space="preserve">Ботинки ТОФФ СВАРЩИК ЧЕР. МП 121-0013-01  </t>
  </si>
  <si>
    <t>Куртка руководителя</t>
  </si>
  <si>
    <t>Рукавицы брезентовые с 2 наладонником удлиненные и двойной отстрочкой</t>
  </si>
  <si>
    <t>Производитель Торжокская фабрика</t>
  </si>
  <si>
    <t>Утеплитель синтепон 2 слоя</t>
  </si>
  <si>
    <t>Кожевенный спилок (толщина 1,2мм)</t>
  </si>
  <si>
    <t>Производитель РОСОМЗ</t>
  </si>
  <si>
    <t>Бесшовные пятипалые, согласно ГОСТа 12.4.103-83 маркировка Эв (доп) обозначает защиту от электрического тока напряжением выше 1000 (В)</t>
  </si>
  <si>
    <t>Производитель Ansell</t>
  </si>
  <si>
    <t>Утеплитель 2 слоя</t>
  </si>
  <si>
    <t>Из тканей, содержащих 80% хлопка, 20% синтетических тканей (или 100% хлопка)  плотностью 250 г/м2</t>
  </si>
  <si>
    <r>
      <t>Парусина полульняная  плотность 500-550 г/м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с огнезащитной пропиткой, накладки спилок кожевенный толщина 1,2-1,3 мм, площадь покрытия 2,7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>), класс защиты 3</t>
    </r>
  </si>
  <si>
    <t>Тип 2А,2Б,поролоновый виброгосящий слой толщиной не менее 10мм</t>
  </si>
  <si>
    <t>Верх обуви: натуральная кожа + кирза, дублированная искусственным мехом.</t>
  </si>
  <si>
    <r>
      <t>Утеплитель 2 слоя, ткань – диагональ плотностью 200 г/м</t>
    </r>
    <r>
      <rPr>
        <vertAlign val="superscript"/>
        <sz val="10"/>
        <color indexed="8"/>
        <rFont val="Times New Roman"/>
        <family val="1"/>
        <charset val="204"/>
      </rPr>
      <t>2</t>
    </r>
  </si>
  <si>
    <t>200 ЛЕПЕСТОК</t>
  </si>
  <si>
    <t>Хлопок 100%, хлопок 80% полиэфир 20%, плотностью не менее 250г/и2</t>
  </si>
  <si>
    <t>О 35 ВИЗИОЕ (PL) 13511. материалы линз: плексиглас</t>
  </si>
  <si>
    <t>ГОСТ Р 12.4.253.-2013</t>
  </si>
  <si>
    <t xml:space="preserve">      № 05/19/ЗК- Воронежский ВРЗ АО «ВРМ»/2019</t>
  </si>
  <si>
    <t>В.В.Ракитин</t>
  </si>
  <si>
    <t>Заместитель Директора ОМТО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</si>
</sst>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sz val="10"/>
      <color indexed="8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47">
    <xf numFmtId="0" fontId="0" fillId="0" borderId="0" xfId="0"/>
    <xf numFmtId="4" fontId="8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2" fontId="1" fillId="2" borderId="0" xfId="0" applyNumberFormat="1" applyFont="1" applyFill="1" applyAlignment="1">
      <alignment horizontal="center" vertical="center"/>
    </xf>
    <xf numFmtId="4" fontId="11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2" fontId="3" fillId="2" borderId="0" xfId="0" applyNumberFormat="1" applyFont="1" applyFill="1" applyAlignment="1">
      <alignment horizontal="center" vertical="center"/>
    </xf>
    <xf numFmtId="1" fontId="1" fillId="2" borderId="0" xfId="0" applyNumberFormat="1" applyFont="1" applyFill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1" fontId="3" fillId="2" borderId="0" xfId="0" applyNumberFormat="1" applyFont="1" applyFill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Стиль 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42650</xdr:colOff>
      <xdr:row>11</xdr:row>
      <xdr:rowOff>158367</xdr:rowOff>
    </xdr:from>
    <xdr:to>
      <xdr:col>9</xdr:col>
      <xdr:colOff>966717</xdr:colOff>
      <xdr:row>11</xdr:row>
      <xdr:rowOff>757448</xdr:rowOff>
    </xdr:to>
    <xdr:pic>
      <xdr:nvPicPr>
        <xdr:cNvPr id="10" name="Picture 2" descr="http://vostok-sp.ru/image/cache/catalog/zaschita_sluha/berushi/ber020-1000x1000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661307" y="1224598"/>
          <a:ext cx="924067" cy="5990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15</xdr:row>
      <xdr:rowOff>85298</xdr:rowOff>
    </xdr:from>
    <xdr:to>
      <xdr:col>9</xdr:col>
      <xdr:colOff>1257300</xdr:colOff>
      <xdr:row>15</xdr:row>
      <xdr:rowOff>2066498</xdr:rowOff>
    </xdr:to>
    <xdr:pic>
      <xdr:nvPicPr>
        <xdr:cNvPr id="11" name="Picture 5" descr="https://www.spets.ru/upload/iblock/5cb/valenki_r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789590" y="5160559"/>
          <a:ext cx="1257300" cy="198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355410</xdr:colOff>
      <xdr:row>18</xdr:row>
      <xdr:rowOff>241679</xdr:rowOff>
    </xdr:from>
    <xdr:to>
      <xdr:col>9</xdr:col>
      <xdr:colOff>1354636</xdr:colOff>
      <xdr:row>18</xdr:row>
      <xdr:rowOff>909992</xdr:rowOff>
    </xdr:to>
    <xdr:pic>
      <xdr:nvPicPr>
        <xdr:cNvPr id="12" name="Picture 3" descr="http://www.sestroretsk1.websender.ru/images_goods/80376/big/1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7557276" y="8629366"/>
          <a:ext cx="999226" cy="668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9</xdr:col>
      <xdr:colOff>99516</xdr:colOff>
      <xdr:row>21</xdr:row>
      <xdr:rowOff>156381</xdr:rowOff>
    </xdr:from>
    <xdr:ext cx="1105677" cy="1202424"/>
    <xdr:pic>
      <xdr:nvPicPr>
        <xdr:cNvPr id="13" name="Picture 4" descr="http://prof-kom.ru/wa-data/public/shop/products/92/02/292/images/829/829.970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714665" y="14514963"/>
          <a:ext cx="1105677" cy="1202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9</xdr:col>
      <xdr:colOff>142164</xdr:colOff>
      <xdr:row>23</xdr:row>
      <xdr:rowOff>241679</xdr:rowOff>
    </xdr:from>
    <xdr:to>
      <xdr:col>9</xdr:col>
      <xdr:colOff>1447089</xdr:colOff>
      <xdr:row>23</xdr:row>
      <xdr:rowOff>813179</xdr:rowOff>
    </xdr:to>
    <xdr:pic>
      <xdr:nvPicPr>
        <xdr:cNvPr id="14" name="Picture 1" descr="http://osb-online.ru/pictures/type_119/3216/image_main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9760821" y="19703955"/>
          <a:ext cx="13049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139536</xdr:colOff>
      <xdr:row>33</xdr:row>
      <xdr:rowOff>127948</xdr:rowOff>
    </xdr:from>
    <xdr:to>
      <xdr:col>9</xdr:col>
      <xdr:colOff>1390237</xdr:colOff>
      <xdr:row>33</xdr:row>
      <xdr:rowOff>1274786</xdr:rowOff>
    </xdr:to>
    <xdr:pic>
      <xdr:nvPicPr>
        <xdr:cNvPr id="15" name="Рисунок 6" descr="Ð¸Ð·Ð¾Ð±ÑÐ°Ð¶ÐµÐ½Ð¸Ðµ Ð ÑÐºÐ°Ð²Ð¸ÑÑ Ð±ÑÐµÐ·ÐµÐ½ÑÐ¾Ð²ÑÐµ (480Ð³), Ð½Ð°Ð»Ð°Ð´Ð¾Ð½Ð½Ð¸Ðº Ð±ÑÐµÐ·ÐµÐ½Ñ (480Ð³) Ð¾Ñ Ð¼Ð°Ð³Ð°Ð·Ð¸Ð½Ð° ÐÐ¸Ñ ÐºÐ°Ð¼ÑÑÐ»ÑÐ¶Ð°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54685" y="29868694"/>
          <a:ext cx="1250701" cy="11468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293398</xdr:colOff>
      <xdr:row>34</xdr:row>
      <xdr:rowOff>298544</xdr:rowOff>
    </xdr:from>
    <xdr:to>
      <xdr:col>9</xdr:col>
      <xdr:colOff>1433177</xdr:colOff>
      <xdr:row>34</xdr:row>
      <xdr:rowOff>1458319</xdr:rowOff>
    </xdr:to>
    <xdr:pic>
      <xdr:nvPicPr>
        <xdr:cNvPr id="16" name="Рисунок 7" descr="Ð ÑÐºÐ°Ð²Ð¸ÑÑ ÑÑÐºÐ¾Ð½Ð½ÑÐµ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908547" y="31532014"/>
          <a:ext cx="1139779" cy="1159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echnoavia.ru/katalog/spetsodezhda/chemically_protective_wear/37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3"/>
  <sheetViews>
    <sheetView tabSelected="1" zoomScale="67" zoomScaleNormal="67" zoomScaleSheetLayoutView="100" workbookViewId="0">
      <pane ySplit="10" topLeftCell="A11" activePane="bottomLeft" state="frozen"/>
      <selection pane="bottomLeft" activeCell="E16" sqref="E16"/>
    </sheetView>
  </sheetViews>
  <sheetFormatPr defaultColWidth="8.85546875" defaultRowHeight="12.75" x14ac:dyDescent="0.25"/>
  <cols>
    <col min="1" max="1" width="4.28515625" style="11" customWidth="1"/>
    <col min="2" max="2" width="31" style="11" customWidth="1"/>
    <col min="3" max="3" width="32" style="11" customWidth="1"/>
    <col min="4" max="4" width="16.7109375" style="10" customWidth="1"/>
    <col min="5" max="5" width="7.140625" style="11" customWidth="1"/>
    <col min="6" max="6" width="7.28515625" style="30" customWidth="1"/>
    <col min="7" max="7" width="9.140625" style="11" customWidth="1"/>
    <col min="8" max="8" width="15.28515625" style="25" customWidth="1"/>
    <col min="9" max="9" width="13" style="25" customWidth="1"/>
    <col min="10" max="10" width="22.28515625" style="11" customWidth="1"/>
    <col min="11" max="16384" width="8.85546875" style="11"/>
  </cols>
  <sheetData>
    <row r="2" spans="1:10" ht="15.75" x14ac:dyDescent="0.25">
      <c r="H2" s="38" t="s">
        <v>131</v>
      </c>
      <c r="I2" s="38"/>
    </row>
    <row r="3" spans="1:10" ht="15.75" x14ac:dyDescent="0.25">
      <c r="H3" s="38" t="s">
        <v>124</v>
      </c>
      <c r="I3" s="38"/>
    </row>
    <row r="4" spans="1:10" ht="34.5" customHeight="1" x14ac:dyDescent="0.25">
      <c r="H4" s="39" t="s">
        <v>153</v>
      </c>
      <c r="I4" s="39"/>
    </row>
    <row r="9" spans="1:10" s="12" customFormat="1" ht="32.25" customHeight="1" x14ac:dyDescent="0.25">
      <c r="A9" s="45" t="s">
        <v>119</v>
      </c>
      <c r="B9" s="45" t="s">
        <v>118</v>
      </c>
      <c r="C9" s="45" t="s">
        <v>120</v>
      </c>
      <c r="D9" s="45" t="s">
        <v>121</v>
      </c>
      <c r="E9" s="45" t="s">
        <v>123</v>
      </c>
      <c r="F9" s="42" t="s">
        <v>129</v>
      </c>
      <c r="G9" s="43"/>
      <c r="H9" s="43"/>
      <c r="I9" s="44"/>
      <c r="J9" s="40" t="s">
        <v>127</v>
      </c>
    </row>
    <row r="10" spans="1:10" s="10" customFormat="1" ht="75" customHeight="1" x14ac:dyDescent="0.25">
      <c r="A10" s="46"/>
      <c r="B10" s="46"/>
      <c r="C10" s="46"/>
      <c r="D10" s="46"/>
      <c r="E10" s="46"/>
      <c r="F10" s="31" t="s">
        <v>122</v>
      </c>
      <c r="G10" s="22" t="s">
        <v>128</v>
      </c>
      <c r="H10" s="24" t="s">
        <v>132</v>
      </c>
      <c r="I10" s="24" t="s">
        <v>133</v>
      </c>
      <c r="J10" s="41"/>
    </row>
    <row r="11" spans="1:10" x14ac:dyDescent="0.25">
      <c r="A11" s="9">
        <v>1</v>
      </c>
      <c r="B11" s="22">
        <v>2</v>
      </c>
      <c r="C11" s="22">
        <v>3</v>
      </c>
      <c r="D11" s="22">
        <v>4</v>
      </c>
      <c r="E11" s="22">
        <v>5</v>
      </c>
      <c r="F11" s="31">
        <v>10</v>
      </c>
      <c r="G11" s="22">
        <v>11</v>
      </c>
      <c r="H11" s="31">
        <v>12</v>
      </c>
      <c r="I11" s="31">
        <v>13</v>
      </c>
      <c r="J11" s="22">
        <v>14</v>
      </c>
    </row>
    <row r="12" spans="1:10" s="21" customFormat="1" ht="70.5" customHeight="1" x14ac:dyDescent="0.25">
      <c r="A12" s="3">
        <v>1</v>
      </c>
      <c r="B12" s="3" t="s">
        <v>0</v>
      </c>
      <c r="C12" s="3" t="s">
        <v>49</v>
      </c>
      <c r="D12" s="3" t="s">
        <v>104</v>
      </c>
      <c r="E12" s="3" t="s">
        <v>1</v>
      </c>
      <c r="F12" s="32">
        <v>2300</v>
      </c>
      <c r="G12" s="1">
        <v>8.2899999999999991</v>
      </c>
      <c r="H12" s="1">
        <f>G12*F12</f>
        <v>19066.999999999996</v>
      </c>
      <c r="I12" s="1">
        <f>H12*1.2</f>
        <v>22880.399999999994</v>
      </c>
      <c r="J12" s="4"/>
    </row>
    <row r="13" spans="1:10" s="21" customFormat="1" ht="34.5" customHeight="1" x14ac:dyDescent="0.25">
      <c r="A13" s="3">
        <v>2</v>
      </c>
      <c r="B13" s="3" t="s">
        <v>48</v>
      </c>
      <c r="C13" s="3" t="s">
        <v>137</v>
      </c>
      <c r="D13" s="3" t="s">
        <v>2</v>
      </c>
      <c r="E13" s="3" t="s">
        <v>3</v>
      </c>
      <c r="F13" s="32">
        <v>3000</v>
      </c>
      <c r="G13" s="2">
        <v>937.2</v>
      </c>
      <c r="H13" s="1">
        <f t="shared" ref="H13:H45" si="0">G13*F13</f>
        <v>2811600</v>
      </c>
      <c r="I13" s="1">
        <f t="shared" ref="I13:I45" si="1">H13*1.2</f>
        <v>3373920</v>
      </c>
      <c r="J13" s="4"/>
    </row>
    <row r="14" spans="1:10" s="21" customFormat="1" ht="46.5" customHeight="1" x14ac:dyDescent="0.25">
      <c r="A14" s="3">
        <v>3</v>
      </c>
      <c r="B14" s="3" t="s">
        <v>134</v>
      </c>
      <c r="C14" s="3" t="s">
        <v>137</v>
      </c>
      <c r="D14" s="3" t="s">
        <v>4</v>
      </c>
      <c r="E14" s="3" t="s">
        <v>3</v>
      </c>
      <c r="F14" s="32">
        <v>150</v>
      </c>
      <c r="G14" s="1">
        <v>1660.37</v>
      </c>
      <c r="H14" s="1">
        <f t="shared" si="0"/>
        <v>249055.49999999997</v>
      </c>
      <c r="I14" s="1">
        <f t="shared" si="1"/>
        <v>298866.59999999998</v>
      </c>
      <c r="J14" s="4"/>
    </row>
    <row r="15" spans="1:10" s="21" customFormat="1" ht="58.5" customHeight="1" x14ac:dyDescent="0.25">
      <c r="A15" s="3">
        <v>4</v>
      </c>
      <c r="B15" s="3" t="s">
        <v>5</v>
      </c>
      <c r="C15" s="3" t="s">
        <v>138</v>
      </c>
      <c r="D15" s="3" t="s">
        <v>70</v>
      </c>
      <c r="E15" s="3" t="s">
        <v>3</v>
      </c>
      <c r="F15" s="33">
        <v>150</v>
      </c>
      <c r="G15" s="1">
        <v>602.29</v>
      </c>
      <c r="H15" s="1">
        <f t="shared" si="0"/>
        <v>90343.5</v>
      </c>
      <c r="I15" s="1">
        <f t="shared" si="1"/>
        <v>108412.2</v>
      </c>
      <c r="J15" s="4"/>
    </row>
    <row r="16" spans="1:10" s="21" customFormat="1" ht="165" customHeight="1" x14ac:dyDescent="0.25">
      <c r="A16" s="3">
        <v>5</v>
      </c>
      <c r="B16" s="3" t="s">
        <v>6</v>
      </c>
      <c r="C16" s="3" t="s">
        <v>78</v>
      </c>
      <c r="D16" s="3" t="s">
        <v>78</v>
      </c>
      <c r="E16" s="4" t="s">
        <v>3</v>
      </c>
      <c r="F16" s="32">
        <v>60</v>
      </c>
      <c r="G16" s="1">
        <v>917</v>
      </c>
      <c r="H16" s="1">
        <f t="shared" si="0"/>
        <v>55020</v>
      </c>
      <c r="I16" s="1">
        <f t="shared" si="1"/>
        <v>66024</v>
      </c>
      <c r="J16" s="4"/>
    </row>
    <row r="17" spans="1:10" s="21" customFormat="1" ht="38.25" x14ac:dyDescent="0.25">
      <c r="A17" s="3">
        <v>6</v>
      </c>
      <c r="B17" s="3" t="s">
        <v>66</v>
      </c>
      <c r="C17" s="3" t="s">
        <v>52</v>
      </c>
      <c r="D17" s="3" t="s">
        <v>7</v>
      </c>
      <c r="E17" s="3" t="s">
        <v>1</v>
      </c>
      <c r="F17" s="32">
        <v>150</v>
      </c>
      <c r="G17" s="1">
        <v>122.46</v>
      </c>
      <c r="H17" s="1">
        <f t="shared" si="0"/>
        <v>18369</v>
      </c>
      <c r="I17" s="1">
        <f t="shared" si="1"/>
        <v>22042.799999999999</v>
      </c>
      <c r="J17" s="4"/>
    </row>
    <row r="18" spans="1:10" s="21" customFormat="1" ht="32.25" customHeight="1" x14ac:dyDescent="0.25">
      <c r="A18" s="3">
        <v>7</v>
      </c>
      <c r="B18" s="3" t="s">
        <v>8</v>
      </c>
      <c r="C18" s="3" t="s">
        <v>51</v>
      </c>
      <c r="D18" s="3"/>
      <c r="E18" s="4" t="s">
        <v>1</v>
      </c>
      <c r="F18" s="33">
        <v>150</v>
      </c>
      <c r="G18" s="1">
        <v>85</v>
      </c>
      <c r="H18" s="1">
        <f t="shared" si="0"/>
        <v>12750</v>
      </c>
      <c r="I18" s="1">
        <f t="shared" si="1"/>
        <v>15300</v>
      </c>
      <c r="J18" s="4"/>
    </row>
    <row r="19" spans="1:10" s="21" customFormat="1" ht="78" customHeight="1" x14ac:dyDescent="0.25">
      <c r="A19" s="3">
        <v>8</v>
      </c>
      <c r="B19" s="3" t="s">
        <v>9</v>
      </c>
      <c r="C19" s="3" t="s">
        <v>50</v>
      </c>
      <c r="D19" s="4" t="s">
        <v>96</v>
      </c>
      <c r="E19" s="4" t="s">
        <v>1</v>
      </c>
      <c r="F19" s="32">
        <v>750</v>
      </c>
      <c r="G19" s="1">
        <v>218</v>
      </c>
      <c r="H19" s="1">
        <f t="shared" si="0"/>
        <v>163500</v>
      </c>
      <c r="I19" s="1">
        <f t="shared" si="1"/>
        <v>196200</v>
      </c>
      <c r="J19" s="4"/>
    </row>
    <row r="20" spans="1:10" s="21" customFormat="1" ht="38.25" x14ac:dyDescent="0.25">
      <c r="A20" s="3">
        <v>9</v>
      </c>
      <c r="B20" s="3" t="s">
        <v>44</v>
      </c>
      <c r="C20" s="3" t="s">
        <v>45</v>
      </c>
      <c r="D20" s="3" t="s">
        <v>46</v>
      </c>
      <c r="E20" s="4" t="s">
        <v>1</v>
      </c>
      <c r="F20" s="32">
        <v>30</v>
      </c>
      <c r="G20" s="1">
        <v>1007.57</v>
      </c>
      <c r="H20" s="1">
        <f t="shared" si="0"/>
        <v>30227.100000000002</v>
      </c>
      <c r="I20" s="1">
        <f t="shared" si="1"/>
        <v>36272.520000000004</v>
      </c>
      <c r="J20" s="4"/>
    </row>
    <row r="21" spans="1:10" s="21" customFormat="1" ht="63.75" x14ac:dyDescent="0.25">
      <c r="A21" s="3">
        <v>10</v>
      </c>
      <c r="B21" s="3" t="s">
        <v>42</v>
      </c>
      <c r="C21" s="8" t="s">
        <v>47</v>
      </c>
      <c r="D21" s="3" t="s">
        <v>10</v>
      </c>
      <c r="E21" s="4" t="s">
        <v>1</v>
      </c>
      <c r="F21" s="32">
        <v>50</v>
      </c>
      <c r="G21" s="2">
        <v>1276</v>
      </c>
      <c r="H21" s="1">
        <f t="shared" si="0"/>
        <v>63800</v>
      </c>
      <c r="I21" s="1">
        <f t="shared" si="1"/>
        <v>76560</v>
      </c>
      <c r="J21" s="4"/>
    </row>
    <row r="22" spans="1:10" s="21" customFormat="1" ht="132" customHeight="1" x14ac:dyDescent="0.25">
      <c r="A22" s="3">
        <v>11</v>
      </c>
      <c r="B22" s="3" t="s">
        <v>11</v>
      </c>
      <c r="C22" s="3" t="s">
        <v>139</v>
      </c>
      <c r="D22" s="3" t="s">
        <v>68</v>
      </c>
      <c r="E22" s="4" t="s">
        <v>3</v>
      </c>
      <c r="F22" s="32">
        <v>5000</v>
      </c>
      <c r="G22" s="1">
        <v>169.28</v>
      </c>
      <c r="H22" s="1">
        <f t="shared" si="0"/>
        <v>846400</v>
      </c>
      <c r="I22" s="1">
        <f t="shared" si="1"/>
        <v>1015680</v>
      </c>
      <c r="J22" s="4"/>
    </row>
    <row r="23" spans="1:10" s="21" customFormat="1" ht="132.75" customHeight="1" x14ac:dyDescent="0.25">
      <c r="A23" s="3">
        <v>12</v>
      </c>
      <c r="B23" s="3" t="s">
        <v>135</v>
      </c>
      <c r="C23" s="3" t="s">
        <v>55</v>
      </c>
      <c r="D23" s="3" t="s">
        <v>70</v>
      </c>
      <c r="E23" s="4" t="s">
        <v>1</v>
      </c>
      <c r="F23" s="33">
        <v>30</v>
      </c>
      <c r="G23" s="2">
        <v>2332</v>
      </c>
      <c r="H23" s="1">
        <f t="shared" si="0"/>
        <v>69960</v>
      </c>
      <c r="I23" s="1">
        <f t="shared" si="1"/>
        <v>83952</v>
      </c>
      <c r="J23" s="4"/>
    </row>
    <row r="24" spans="1:10" s="21" customFormat="1" ht="81.75" customHeight="1" x14ac:dyDescent="0.25">
      <c r="A24" s="3">
        <v>13</v>
      </c>
      <c r="B24" s="3" t="s">
        <v>79</v>
      </c>
      <c r="C24" s="3" t="s">
        <v>99</v>
      </c>
      <c r="D24" s="3" t="s">
        <v>82</v>
      </c>
      <c r="E24" s="4" t="s">
        <v>1</v>
      </c>
      <c r="F24" s="32">
        <v>600</v>
      </c>
      <c r="G24" s="1">
        <v>283</v>
      </c>
      <c r="H24" s="1">
        <f t="shared" si="0"/>
        <v>169800</v>
      </c>
      <c r="I24" s="1">
        <f t="shared" si="1"/>
        <v>203760</v>
      </c>
      <c r="J24" s="4"/>
    </row>
    <row r="25" spans="1:10" s="21" customFormat="1" ht="33" customHeight="1" x14ac:dyDescent="0.25">
      <c r="A25" s="3">
        <v>14</v>
      </c>
      <c r="B25" s="3" t="s">
        <v>12</v>
      </c>
      <c r="C25" s="3" t="s">
        <v>151</v>
      </c>
      <c r="D25" s="3" t="s">
        <v>152</v>
      </c>
      <c r="E25" s="4" t="s">
        <v>1</v>
      </c>
      <c r="F25" s="33">
        <v>5000</v>
      </c>
      <c r="G25" s="2">
        <v>55.07</v>
      </c>
      <c r="H25" s="1">
        <f t="shared" si="0"/>
        <v>275350</v>
      </c>
      <c r="I25" s="1">
        <f t="shared" si="1"/>
        <v>330420</v>
      </c>
      <c r="J25" s="4"/>
    </row>
    <row r="26" spans="1:10" s="21" customFormat="1" ht="41.25" customHeight="1" x14ac:dyDescent="0.25">
      <c r="A26" s="3">
        <v>15</v>
      </c>
      <c r="B26" s="3" t="s">
        <v>13</v>
      </c>
      <c r="C26" s="3" t="s">
        <v>140</v>
      </c>
      <c r="D26" s="3" t="s">
        <v>14</v>
      </c>
      <c r="E26" s="4" t="s">
        <v>1</v>
      </c>
      <c r="F26" s="33">
        <v>5000</v>
      </c>
      <c r="G26" s="1">
        <v>59.64</v>
      </c>
      <c r="H26" s="1">
        <f t="shared" si="0"/>
        <v>298200</v>
      </c>
      <c r="I26" s="1">
        <f t="shared" si="1"/>
        <v>357840</v>
      </c>
      <c r="J26" s="4"/>
    </row>
    <row r="27" spans="1:10" s="21" customFormat="1" ht="63.75" x14ac:dyDescent="0.25">
      <c r="A27" s="3">
        <v>16</v>
      </c>
      <c r="B27" s="3" t="s">
        <v>15</v>
      </c>
      <c r="C27" s="3" t="s">
        <v>141</v>
      </c>
      <c r="D27" s="3" t="s">
        <v>16</v>
      </c>
      <c r="E27" s="4" t="s">
        <v>3</v>
      </c>
      <c r="F27" s="33">
        <v>150</v>
      </c>
      <c r="G27" s="1">
        <v>361.62</v>
      </c>
      <c r="H27" s="1">
        <f t="shared" si="0"/>
        <v>54243</v>
      </c>
      <c r="I27" s="1">
        <f t="shared" si="1"/>
        <v>65091.6</v>
      </c>
      <c r="J27" s="4"/>
    </row>
    <row r="28" spans="1:10" s="21" customFormat="1" ht="25.5" x14ac:dyDescent="0.25">
      <c r="A28" s="3">
        <v>17</v>
      </c>
      <c r="B28" s="3" t="s">
        <v>17</v>
      </c>
      <c r="C28" s="3" t="s">
        <v>142</v>
      </c>
      <c r="D28" s="3" t="s">
        <v>56</v>
      </c>
      <c r="E28" s="4" t="s">
        <v>3</v>
      </c>
      <c r="F28" s="32">
        <v>1200</v>
      </c>
      <c r="G28" s="1">
        <v>66.239999999999995</v>
      </c>
      <c r="H28" s="1">
        <f t="shared" si="0"/>
        <v>79488</v>
      </c>
      <c r="I28" s="1">
        <f t="shared" si="1"/>
        <v>95385.599999999991</v>
      </c>
      <c r="J28" s="4"/>
    </row>
    <row r="29" spans="1:10" s="21" customFormat="1" ht="38.25" x14ac:dyDescent="0.25">
      <c r="A29" s="3">
        <v>18</v>
      </c>
      <c r="B29" s="3" t="s">
        <v>18</v>
      </c>
      <c r="C29" s="3" t="s">
        <v>57</v>
      </c>
      <c r="D29" s="3" t="s">
        <v>19</v>
      </c>
      <c r="E29" s="4" t="s">
        <v>3</v>
      </c>
      <c r="F29" s="32">
        <v>8000</v>
      </c>
      <c r="G29" s="1">
        <v>30.6</v>
      </c>
      <c r="H29" s="1">
        <f t="shared" si="0"/>
        <v>244800</v>
      </c>
      <c r="I29" s="1">
        <f t="shared" si="1"/>
        <v>293760</v>
      </c>
      <c r="J29" s="4"/>
    </row>
    <row r="30" spans="1:10" s="21" customFormat="1" ht="38.25" x14ac:dyDescent="0.25">
      <c r="A30" s="3">
        <v>19</v>
      </c>
      <c r="B30" s="3" t="s">
        <v>71</v>
      </c>
      <c r="C30" s="3" t="s">
        <v>58</v>
      </c>
      <c r="D30" s="3" t="s">
        <v>20</v>
      </c>
      <c r="E30" s="4" t="s">
        <v>3</v>
      </c>
      <c r="F30" s="32">
        <v>20000</v>
      </c>
      <c r="G30" s="1">
        <v>10.09</v>
      </c>
      <c r="H30" s="1">
        <f t="shared" si="0"/>
        <v>201800</v>
      </c>
      <c r="I30" s="1">
        <f t="shared" si="1"/>
        <v>242160</v>
      </c>
      <c r="J30" s="4"/>
    </row>
    <row r="31" spans="1:10" s="21" customFormat="1" ht="51" x14ac:dyDescent="0.25">
      <c r="A31" s="3">
        <v>20</v>
      </c>
      <c r="B31" s="3" t="s">
        <v>21</v>
      </c>
      <c r="C31" s="3" t="s">
        <v>59</v>
      </c>
      <c r="D31" s="3" t="s">
        <v>72</v>
      </c>
      <c r="E31" s="4" t="s">
        <v>1</v>
      </c>
      <c r="F31" s="32">
        <v>150</v>
      </c>
      <c r="G31" s="1">
        <v>598.95000000000005</v>
      </c>
      <c r="H31" s="1">
        <f t="shared" si="0"/>
        <v>89842.5</v>
      </c>
      <c r="I31" s="1">
        <f t="shared" si="1"/>
        <v>107811</v>
      </c>
      <c r="J31" s="4"/>
    </row>
    <row r="32" spans="1:10" s="21" customFormat="1" ht="55.5" customHeight="1" x14ac:dyDescent="0.25">
      <c r="A32" s="3">
        <v>21</v>
      </c>
      <c r="B32" s="3" t="s">
        <v>81</v>
      </c>
      <c r="C32" s="3" t="s">
        <v>73</v>
      </c>
      <c r="D32" s="3" t="s">
        <v>74</v>
      </c>
      <c r="E32" s="4" t="s">
        <v>1</v>
      </c>
      <c r="F32" s="33">
        <v>50</v>
      </c>
      <c r="G32" s="2">
        <v>78</v>
      </c>
      <c r="H32" s="1">
        <f t="shared" si="0"/>
        <v>3900</v>
      </c>
      <c r="I32" s="1">
        <f t="shared" si="1"/>
        <v>4680</v>
      </c>
      <c r="J32" s="4"/>
    </row>
    <row r="33" spans="1:10" s="21" customFormat="1" ht="39.75" customHeight="1" x14ac:dyDescent="0.25">
      <c r="A33" s="3">
        <v>22</v>
      </c>
      <c r="B33" s="3" t="s">
        <v>67</v>
      </c>
      <c r="C33" s="3" t="s">
        <v>54</v>
      </c>
      <c r="D33" s="3" t="s">
        <v>22</v>
      </c>
      <c r="E33" s="4" t="s">
        <v>1</v>
      </c>
      <c r="F33" s="32">
        <v>800</v>
      </c>
      <c r="G33" s="2">
        <v>360.36</v>
      </c>
      <c r="H33" s="1">
        <f t="shared" si="0"/>
        <v>288288</v>
      </c>
      <c r="I33" s="1">
        <f t="shared" si="1"/>
        <v>345945.59999999998</v>
      </c>
      <c r="J33" s="4"/>
    </row>
    <row r="34" spans="1:10" s="21" customFormat="1" ht="117.75" customHeight="1" x14ac:dyDescent="0.25">
      <c r="A34" s="3">
        <v>23</v>
      </c>
      <c r="B34" s="3" t="s">
        <v>136</v>
      </c>
      <c r="C34" s="3" t="s">
        <v>126</v>
      </c>
      <c r="D34" s="3" t="s">
        <v>75</v>
      </c>
      <c r="E34" s="4" t="s">
        <v>3</v>
      </c>
      <c r="F34" s="32">
        <v>5000</v>
      </c>
      <c r="G34" s="1">
        <v>38.64</v>
      </c>
      <c r="H34" s="1">
        <f t="shared" si="0"/>
        <v>193200</v>
      </c>
      <c r="I34" s="1">
        <f t="shared" si="1"/>
        <v>231840</v>
      </c>
      <c r="J34" s="4"/>
    </row>
    <row r="35" spans="1:10" s="21" customFormat="1" ht="137.25" customHeight="1" x14ac:dyDescent="0.25">
      <c r="A35" s="3">
        <v>24</v>
      </c>
      <c r="B35" s="3" t="s">
        <v>76</v>
      </c>
      <c r="C35" s="3" t="s">
        <v>53</v>
      </c>
      <c r="D35" s="3" t="s">
        <v>53</v>
      </c>
      <c r="E35" s="4" t="s">
        <v>3</v>
      </c>
      <c r="F35" s="33">
        <v>5000</v>
      </c>
      <c r="G35" s="2">
        <v>72.05</v>
      </c>
      <c r="H35" s="1">
        <f t="shared" si="0"/>
        <v>360250</v>
      </c>
      <c r="I35" s="1">
        <f t="shared" si="1"/>
        <v>432300</v>
      </c>
      <c r="J35" s="4"/>
    </row>
    <row r="36" spans="1:10" s="21" customFormat="1" ht="45" customHeight="1" x14ac:dyDescent="0.25">
      <c r="A36" s="3">
        <v>25</v>
      </c>
      <c r="B36" s="3" t="s">
        <v>23</v>
      </c>
      <c r="C36" s="4" t="s">
        <v>143</v>
      </c>
      <c r="D36" s="3" t="s">
        <v>24</v>
      </c>
      <c r="E36" s="4" t="s">
        <v>3</v>
      </c>
      <c r="F36" s="32">
        <v>800</v>
      </c>
      <c r="G36" s="1">
        <v>38.6</v>
      </c>
      <c r="H36" s="1">
        <f t="shared" si="0"/>
        <v>30880</v>
      </c>
      <c r="I36" s="1">
        <f t="shared" si="1"/>
        <v>37056</v>
      </c>
      <c r="J36" s="4"/>
    </row>
    <row r="37" spans="1:10" s="21" customFormat="1" ht="51" x14ac:dyDescent="0.25">
      <c r="A37" s="3">
        <v>26</v>
      </c>
      <c r="B37" s="3" t="s">
        <v>25</v>
      </c>
      <c r="C37" s="3" t="s">
        <v>60</v>
      </c>
      <c r="D37" s="3" t="s">
        <v>24</v>
      </c>
      <c r="E37" s="4" t="s">
        <v>3</v>
      </c>
      <c r="F37" s="32">
        <v>15000</v>
      </c>
      <c r="G37" s="1">
        <v>18.57</v>
      </c>
      <c r="H37" s="1">
        <f t="shared" si="0"/>
        <v>278550</v>
      </c>
      <c r="I37" s="1">
        <f t="shared" si="1"/>
        <v>334260</v>
      </c>
      <c r="J37" s="4"/>
    </row>
    <row r="38" spans="1:10" s="21" customFormat="1" ht="37.5" customHeight="1" x14ac:dyDescent="0.25">
      <c r="A38" s="3">
        <v>27</v>
      </c>
      <c r="B38" s="3" t="s">
        <v>26</v>
      </c>
      <c r="C38" s="4" t="s">
        <v>61</v>
      </c>
      <c r="D38" s="3" t="s">
        <v>77</v>
      </c>
      <c r="E38" s="4" t="s">
        <v>3</v>
      </c>
      <c r="F38" s="32">
        <v>200</v>
      </c>
      <c r="G38" s="1">
        <v>375.75</v>
      </c>
      <c r="H38" s="1">
        <f t="shared" si="0"/>
        <v>75150</v>
      </c>
      <c r="I38" s="1">
        <f t="shared" si="1"/>
        <v>90180</v>
      </c>
      <c r="J38" s="4"/>
    </row>
    <row r="39" spans="1:10" s="21" customFormat="1" ht="38.25" x14ac:dyDescent="0.25">
      <c r="A39" s="3">
        <v>28</v>
      </c>
      <c r="B39" s="3" t="s">
        <v>27</v>
      </c>
      <c r="C39" s="3" t="s">
        <v>62</v>
      </c>
      <c r="D39" s="3" t="s">
        <v>80</v>
      </c>
      <c r="E39" s="4" t="s">
        <v>1</v>
      </c>
      <c r="F39" s="33">
        <v>500</v>
      </c>
      <c r="G39" s="1">
        <v>107.99</v>
      </c>
      <c r="H39" s="1">
        <f t="shared" si="0"/>
        <v>53995</v>
      </c>
      <c r="I39" s="1">
        <f t="shared" si="1"/>
        <v>64794</v>
      </c>
      <c r="J39" s="4"/>
    </row>
    <row r="40" spans="1:10" s="21" customFormat="1" ht="34.5" customHeight="1" x14ac:dyDescent="0.25">
      <c r="A40" s="3">
        <v>29</v>
      </c>
      <c r="B40" s="3" t="s">
        <v>28</v>
      </c>
      <c r="C40" s="4" t="s">
        <v>63</v>
      </c>
      <c r="D40" s="3" t="s">
        <v>22</v>
      </c>
      <c r="E40" s="4" t="s">
        <v>1</v>
      </c>
      <c r="F40" s="33">
        <v>500</v>
      </c>
      <c r="G40" s="2">
        <v>116.89</v>
      </c>
      <c r="H40" s="1">
        <f t="shared" si="0"/>
        <v>58445</v>
      </c>
      <c r="I40" s="1">
        <f t="shared" si="1"/>
        <v>70134</v>
      </c>
      <c r="J40" s="4"/>
    </row>
    <row r="41" spans="1:10" s="21" customFormat="1" ht="28.5" customHeight="1" x14ac:dyDescent="0.25">
      <c r="A41" s="3">
        <v>30</v>
      </c>
      <c r="B41" s="3" t="s">
        <v>29</v>
      </c>
      <c r="C41" s="4"/>
      <c r="D41" s="3"/>
      <c r="E41" s="4" t="s">
        <v>1</v>
      </c>
      <c r="F41" s="32">
        <v>50</v>
      </c>
      <c r="G41" s="1">
        <v>288.61</v>
      </c>
      <c r="H41" s="1">
        <f t="shared" si="0"/>
        <v>14430.5</v>
      </c>
      <c r="I41" s="1">
        <f t="shared" si="1"/>
        <v>17316.599999999999</v>
      </c>
      <c r="J41" s="4"/>
    </row>
    <row r="42" spans="1:10" s="21" customFormat="1" ht="38.25" x14ac:dyDescent="0.25">
      <c r="A42" s="3">
        <v>31</v>
      </c>
      <c r="B42" s="3" t="s">
        <v>30</v>
      </c>
      <c r="C42" s="3" t="s">
        <v>144</v>
      </c>
      <c r="D42" s="3" t="s">
        <v>41</v>
      </c>
      <c r="E42" s="4" t="s">
        <v>1</v>
      </c>
      <c r="F42" s="32">
        <v>100</v>
      </c>
      <c r="G42" s="1">
        <v>403.05</v>
      </c>
      <c r="H42" s="1">
        <f t="shared" si="0"/>
        <v>40305</v>
      </c>
      <c r="I42" s="1">
        <f t="shared" si="1"/>
        <v>48366</v>
      </c>
      <c r="J42" s="4"/>
    </row>
    <row r="43" spans="1:10" ht="69.75" x14ac:dyDescent="0.25">
      <c r="A43" s="3">
        <v>32</v>
      </c>
      <c r="B43" s="6" t="s">
        <v>32</v>
      </c>
      <c r="C43" s="3" t="s">
        <v>145</v>
      </c>
      <c r="D43" s="3" t="s">
        <v>43</v>
      </c>
      <c r="E43" s="6" t="s">
        <v>31</v>
      </c>
      <c r="F43" s="32">
        <v>500</v>
      </c>
      <c r="G43" s="1">
        <v>2623.95</v>
      </c>
      <c r="H43" s="1">
        <f t="shared" si="0"/>
        <v>1311975</v>
      </c>
      <c r="I43" s="1">
        <f t="shared" si="1"/>
        <v>1574370</v>
      </c>
      <c r="J43" s="5"/>
    </row>
    <row r="44" spans="1:10" ht="25.5" x14ac:dyDescent="0.25">
      <c r="A44" s="3">
        <v>33</v>
      </c>
      <c r="B44" s="6" t="s">
        <v>34</v>
      </c>
      <c r="C44" s="6" t="s">
        <v>35</v>
      </c>
      <c r="D44" s="3" t="s">
        <v>69</v>
      </c>
      <c r="E44" s="6" t="s">
        <v>36</v>
      </c>
      <c r="F44" s="32">
        <v>6000</v>
      </c>
      <c r="G44" s="7">
        <v>49.22</v>
      </c>
      <c r="H44" s="1">
        <f t="shared" si="0"/>
        <v>295320</v>
      </c>
      <c r="I44" s="1">
        <f t="shared" si="1"/>
        <v>354384</v>
      </c>
      <c r="J44" s="5"/>
    </row>
    <row r="45" spans="1:10" ht="43.5" customHeight="1" x14ac:dyDescent="0.25">
      <c r="A45" s="3">
        <v>34</v>
      </c>
      <c r="B45" s="6" t="s">
        <v>37</v>
      </c>
      <c r="C45" s="6" t="s">
        <v>35</v>
      </c>
      <c r="D45" s="6" t="s">
        <v>38</v>
      </c>
      <c r="E45" s="6" t="s">
        <v>36</v>
      </c>
      <c r="F45" s="32">
        <v>15000</v>
      </c>
      <c r="G45" s="1">
        <v>53.98</v>
      </c>
      <c r="H45" s="1">
        <f t="shared" si="0"/>
        <v>809700</v>
      </c>
      <c r="I45" s="1">
        <f t="shared" si="1"/>
        <v>971640</v>
      </c>
      <c r="J45" s="5"/>
    </row>
    <row r="46" spans="1:10" ht="48.75" customHeight="1" x14ac:dyDescent="0.25">
      <c r="A46" s="3">
        <v>35</v>
      </c>
      <c r="B46" s="6" t="s">
        <v>39</v>
      </c>
      <c r="C46" s="14" t="s">
        <v>125</v>
      </c>
      <c r="D46" s="6" t="s">
        <v>40</v>
      </c>
      <c r="E46" s="6" t="s">
        <v>3</v>
      </c>
      <c r="F46" s="35">
        <v>20</v>
      </c>
      <c r="G46" s="7">
        <v>178.32</v>
      </c>
      <c r="H46" s="1">
        <f t="shared" ref="H46:H62" si="2">G46*F46</f>
        <v>3566.3999999999996</v>
      </c>
      <c r="I46" s="1">
        <f t="shared" ref="I46:I62" si="3">H46*1.2</f>
        <v>4279.6799999999994</v>
      </c>
      <c r="J46" s="5"/>
    </row>
    <row r="47" spans="1:10" ht="63" customHeight="1" x14ac:dyDescent="0.25">
      <c r="A47" s="3">
        <v>36</v>
      </c>
      <c r="B47" s="6" t="s">
        <v>64</v>
      </c>
      <c r="C47" s="6" t="s">
        <v>146</v>
      </c>
      <c r="D47" s="6" t="s">
        <v>24</v>
      </c>
      <c r="E47" s="6" t="s">
        <v>1</v>
      </c>
      <c r="F47" s="33">
        <v>600</v>
      </c>
      <c r="G47" s="7">
        <v>96.57</v>
      </c>
      <c r="H47" s="1">
        <f t="shared" si="2"/>
        <v>57941.999999999993</v>
      </c>
      <c r="I47" s="1">
        <f t="shared" si="3"/>
        <v>69530.399999999994</v>
      </c>
      <c r="J47" s="5"/>
    </row>
    <row r="48" spans="1:10" ht="125.25" customHeight="1" x14ac:dyDescent="0.25">
      <c r="A48" s="3">
        <v>37</v>
      </c>
      <c r="B48" s="14" t="s">
        <v>83</v>
      </c>
      <c r="C48" s="3" t="s">
        <v>106</v>
      </c>
      <c r="D48" s="6" t="s">
        <v>65</v>
      </c>
      <c r="E48" s="6" t="s">
        <v>1</v>
      </c>
      <c r="F48" s="32">
        <v>12000</v>
      </c>
      <c r="G48" s="1">
        <v>74.430000000000007</v>
      </c>
      <c r="H48" s="1">
        <f t="shared" si="2"/>
        <v>893160.00000000012</v>
      </c>
      <c r="I48" s="1">
        <f t="shared" si="3"/>
        <v>1071792</v>
      </c>
      <c r="J48" s="5"/>
    </row>
    <row r="49" spans="1:10" ht="77.25" customHeight="1" x14ac:dyDescent="0.25">
      <c r="A49" s="3">
        <v>38</v>
      </c>
      <c r="B49" s="3" t="s">
        <v>84</v>
      </c>
      <c r="C49" s="5"/>
      <c r="D49" s="6" t="s">
        <v>85</v>
      </c>
      <c r="E49" s="6" t="s">
        <v>1</v>
      </c>
      <c r="F49" s="34">
        <v>1200</v>
      </c>
      <c r="G49" s="13">
        <v>399.43</v>
      </c>
      <c r="H49" s="1">
        <f t="shared" si="2"/>
        <v>479316</v>
      </c>
      <c r="I49" s="1">
        <f t="shared" si="3"/>
        <v>575179.19999999995</v>
      </c>
      <c r="J49" s="5"/>
    </row>
    <row r="50" spans="1:10" ht="134.25" customHeight="1" x14ac:dyDescent="0.25">
      <c r="A50" s="3">
        <v>39</v>
      </c>
      <c r="B50" s="1" t="s">
        <v>86</v>
      </c>
      <c r="C50" s="1" t="s">
        <v>87</v>
      </c>
      <c r="D50" s="1" t="s">
        <v>88</v>
      </c>
      <c r="E50" s="6" t="s">
        <v>1</v>
      </c>
      <c r="F50" s="33">
        <v>100</v>
      </c>
      <c r="G50" s="1">
        <v>329.57</v>
      </c>
      <c r="H50" s="1">
        <f t="shared" si="2"/>
        <v>32957</v>
      </c>
      <c r="I50" s="1">
        <f t="shared" si="3"/>
        <v>39548.400000000001</v>
      </c>
      <c r="J50" s="5"/>
    </row>
    <row r="51" spans="1:10" ht="88.5" customHeight="1" x14ac:dyDescent="0.25">
      <c r="A51" s="3">
        <v>40</v>
      </c>
      <c r="B51" s="3" t="s">
        <v>89</v>
      </c>
      <c r="C51" s="3" t="s">
        <v>90</v>
      </c>
      <c r="D51" s="3" t="s">
        <v>24</v>
      </c>
      <c r="E51" s="6" t="s">
        <v>1</v>
      </c>
      <c r="F51" s="32">
        <v>5000</v>
      </c>
      <c r="G51" s="1">
        <v>137.44</v>
      </c>
      <c r="H51" s="1">
        <f t="shared" si="2"/>
        <v>687200</v>
      </c>
      <c r="I51" s="1">
        <f t="shared" si="3"/>
        <v>824640</v>
      </c>
      <c r="J51" s="5"/>
    </row>
    <row r="52" spans="1:10" ht="78.75" customHeight="1" x14ac:dyDescent="0.25">
      <c r="A52" s="3">
        <v>41</v>
      </c>
      <c r="B52" s="1" t="s">
        <v>91</v>
      </c>
      <c r="C52" s="1" t="s">
        <v>147</v>
      </c>
      <c r="D52" s="1" t="s">
        <v>92</v>
      </c>
      <c r="E52" s="6" t="s">
        <v>1</v>
      </c>
      <c r="F52" s="33">
        <v>250</v>
      </c>
      <c r="G52" s="1">
        <v>654.75</v>
      </c>
      <c r="H52" s="1">
        <f t="shared" si="2"/>
        <v>163687.5</v>
      </c>
      <c r="I52" s="1">
        <f t="shared" si="3"/>
        <v>196425</v>
      </c>
      <c r="J52" s="5"/>
    </row>
    <row r="53" spans="1:10" ht="90.75" customHeight="1" x14ac:dyDescent="0.25">
      <c r="A53" s="3">
        <v>42</v>
      </c>
      <c r="B53" s="2" t="s">
        <v>93</v>
      </c>
      <c r="C53" s="1" t="s">
        <v>94</v>
      </c>
      <c r="D53" s="1" t="s">
        <v>95</v>
      </c>
      <c r="E53" s="6" t="s">
        <v>1</v>
      </c>
      <c r="F53" s="33">
        <v>150</v>
      </c>
      <c r="G53" s="1">
        <v>628.71</v>
      </c>
      <c r="H53" s="1">
        <f t="shared" si="2"/>
        <v>94306.5</v>
      </c>
      <c r="I53" s="1">
        <f t="shared" si="3"/>
        <v>113167.8</v>
      </c>
      <c r="J53" s="5"/>
    </row>
    <row r="54" spans="1:10" ht="174.75" customHeight="1" x14ac:dyDescent="0.25">
      <c r="A54" s="3">
        <v>43</v>
      </c>
      <c r="B54" s="3" t="s">
        <v>100</v>
      </c>
      <c r="C54" s="3" t="s">
        <v>101</v>
      </c>
      <c r="D54" s="3" t="s">
        <v>40</v>
      </c>
      <c r="E54" s="6" t="s">
        <v>1</v>
      </c>
      <c r="F54" s="32">
        <v>200</v>
      </c>
      <c r="G54" s="1">
        <v>211.48</v>
      </c>
      <c r="H54" s="1">
        <f t="shared" si="2"/>
        <v>42296</v>
      </c>
      <c r="I54" s="1">
        <f t="shared" si="3"/>
        <v>50755.199999999997</v>
      </c>
      <c r="J54" s="5"/>
    </row>
    <row r="55" spans="1:10" ht="66" customHeight="1" x14ac:dyDescent="0.25">
      <c r="A55" s="3">
        <v>44</v>
      </c>
      <c r="B55" s="3" t="s">
        <v>102</v>
      </c>
      <c r="C55" s="3" t="s">
        <v>148</v>
      </c>
      <c r="D55" s="1" t="s">
        <v>103</v>
      </c>
      <c r="E55" s="6" t="s">
        <v>1</v>
      </c>
      <c r="F55" s="32">
        <v>50</v>
      </c>
      <c r="G55" s="1">
        <v>265.77</v>
      </c>
      <c r="H55" s="1">
        <f t="shared" si="2"/>
        <v>13288.5</v>
      </c>
      <c r="I55" s="1">
        <f t="shared" si="3"/>
        <v>15946.199999999999</v>
      </c>
      <c r="J55" s="5"/>
    </row>
    <row r="56" spans="1:10" ht="60.75" customHeight="1" x14ac:dyDescent="0.25">
      <c r="A56" s="3">
        <v>45</v>
      </c>
      <c r="B56" s="1" t="s">
        <v>105</v>
      </c>
      <c r="C56" s="1" t="s">
        <v>149</v>
      </c>
      <c r="D56" s="1" t="s">
        <v>65</v>
      </c>
      <c r="E56" s="6" t="s">
        <v>1</v>
      </c>
      <c r="F56" s="32">
        <v>21000</v>
      </c>
      <c r="G56" s="1">
        <v>13.12</v>
      </c>
      <c r="H56" s="1">
        <f t="shared" si="2"/>
        <v>275520</v>
      </c>
      <c r="I56" s="1">
        <f t="shared" si="3"/>
        <v>330624</v>
      </c>
      <c r="J56" s="5"/>
    </row>
    <row r="57" spans="1:10" ht="69.75" customHeight="1" x14ac:dyDescent="0.25">
      <c r="A57" s="3">
        <v>46</v>
      </c>
      <c r="B57" s="1" t="s">
        <v>107</v>
      </c>
      <c r="C57" s="1" t="s">
        <v>108</v>
      </c>
      <c r="D57" s="1" t="s">
        <v>109</v>
      </c>
      <c r="E57" s="6" t="s">
        <v>1</v>
      </c>
      <c r="F57" s="33">
        <v>750</v>
      </c>
      <c r="G57" s="1">
        <v>18.079999999999998</v>
      </c>
      <c r="H57" s="1">
        <f t="shared" si="2"/>
        <v>13559.999999999998</v>
      </c>
      <c r="I57" s="1">
        <f t="shared" si="3"/>
        <v>16271.999999999996</v>
      </c>
      <c r="J57" s="5"/>
    </row>
    <row r="58" spans="1:10" ht="60" customHeight="1" x14ac:dyDescent="0.25">
      <c r="A58" s="3">
        <v>47</v>
      </c>
      <c r="B58" s="1" t="s">
        <v>115</v>
      </c>
      <c r="C58" s="1" t="s">
        <v>116</v>
      </c>
      <c r="D58" s="1" t="s">
        <v>104</v>
      </c>
      <c r="E58" s="6" t="s">
        <v>1</v>
      </c>
      <c r="F58" s="33">
        <v>500</v>
      </c>
      <c r="G58" s="1">
        <v>183.04</v>
      </c>
      <c r="H58" s="1">
        <f t="shared" si="2"/>
        <v>91520</v>
      </c>
      <c r="I58" s="1">
        <f t="shared" si="3"/>
        <v>109824</v>
      </c>
      <c r="J58" s="5"/>
    </row>
    <row r="59" spans="1:10" ht="81" customHeight="1" x14ac:dyDescent="0.25">
      <c r="A59" s="3">
        <v>48</v>
      </c>
      <c r="B59" s="3" t="s">
        <v>117</v>
      </c>
      <c r="C59" s="19" t="s">
        <v>150</v>
      </c>
      <c r="D59" s="3" t="s">
        <v>33</v>
      </c>
      <c r="E59" s="6" t="s">
        <v>1</v>
      </c>
      <c r="F59" s="32">
        <v>50</v>
      </c>
      <c r="G59" s="1">
        <v>1470</v>
      </c>
      <c r="H59" s="1">
        <f t="shared" si="2"/>
        <v>73500</v>
      </c>
      <c r="I59" s="1">
        <f t="shared" si="3"/>
        <v>88200</v>
      </c>
      <c r="J59" s="5"/>
    </row>
    <row r="60" spans="1:10" ht="32.25" customHeight="1" x14ac:dyDescent="0.25">
      <c r="A60" s="3">
        <v>49</v>
      </c>
      <c r="B60" s="3" t="s">
        <v>112</v>
      </c>
      <c r="C60" s="18" t="s">
        <v>113</v>
      </c>
      <c r="D60" s="3" t="s">
        <v>114</v>
      </c>
      <c r="E60" s="6" t="s">
        <v>1</v>
      </c>
      <c r="F60" s="33">
        <v>150</v>
      </c>
      <c r="G60" s="2">
        <v>180.3</v>
      </c>
      <c r="H60" s="1">
        <f t="shared" si="2"/>
        <v>27045</v>
      </c>
      <c r="I60" s="1">
        <f t="shared" si="3"/>
        <v>32454</v>
      </c>
      <c r="J60" s="5"/>
    </row>
    <row r="61" spans="1:10" ht="88.5" customHeight="1" x14ac:dyDescent="0.25">
      <c r="A61" s="3">
        <v>50</v>
      </c>
      <c r="B61" s="3" t="s">
        <v>110</v>
      </c>
      <c r="C61" s="20" t="s">
        <v>111</v>
      </c>
      <c r="D61" s="3" t="s">
        <v>70</v>
      </c>
      <c r="E61" s="6" t="s">
        <v>1</v>
      </c>
      <c r="F61" s="32">
        <v>1000</v>
      </c>
      <c r="G61" s="1">
        <v>948.64</v>
      </c>
      <c r="H61" s="1">
        <f t="shared" si="2"/>
        <v>948640</v>
      </c>
      <c r="I61" s="1">
        <f t="shared" si="3"/>
        <v>1138368</v>
      </c>
      <c r="J61" s="5"/>
    </row>
    <row r="62" spans="1:10" ht="114.75" x14ac:dyDescent="0.25">
      <c r="A62" s="3">
        <v>51</v>
      </c>
      <c r="B62" s="3" t="s">
        <v>97</v>
      </c>
      <c r="C62" s="19" t="s">
        <v>98</v>
      </c>
      <c r="D62" s="3" t="s">
        <v>33</v>
      </c>
      <c r="E62" s="6" t="s">
        <v>1</v>
      </c>
      <c r="F62" s="32">
        <v>1000</v>
      </c>
      <c r="G62" s="1">
        <v>1296.03</v>
      </c>
      <c r="H62" s="1">
        <f t="shared" si="2"/>
        <v>1296030</v>
      </c>
      <c r="I62" s="1">
        <f t="shared" si="3"/>
        <v>1555236</v>
      </c>
      <c r="J62" s="5"/>
    </row>
    <row r="63" spans="1:10" s="23" customFormat="1" ht="39.75" customHeight="1" x14ac:dyDescent="0.25">
      <c r="A63" s="15"/>
      <c r="B63" s="15" t="s">
        <v>130</v>
      </c>
      <c r="C63" s="15"/>
      <c r="D63" s="16"/>
      <c r="E63" s="15"/>
      <c r="F63" s="36"/>
      <c r="G63" s="15"/>
      <c r="H63" s="26">
        <f>SUM(H12:H62)</f>
        <v>14851539</v>
      </c>
      <c r="I63" s="15">
        <f>SUM(I12:I62)</f>
        <v>17821846.799999997</v>
      </c>
      <c r="J63" s="15"/>
    </row>
    <row r="70" spans="2:9" s="27" customFormat="1" ht="18.75" x14ac:dyDescent="0.25">
      <c r="B70" s="27" t="s">
        <v>155</v>
      </c>
      <c r="D70" s="28" t="s">
        <v>154</v>
      </c>
      <c r="F70" s="37"/>
      <c r="H70" s="29"/>
      <c r="I70" s="29"/>
    </row>
    <row r="71" spans="2:9" x14ac:dyDescent="0.25">
      <c r="G71" s="17"/>
    </row>
    <row r="72" spans="2:9" x14ac:dyDescent="0.25">
      <c r="G72" s="17"/>
    </row>
    <row r="73" spans="2:9" x14ac:dyDescent="0.25">
      <c r="G73" s="17"/>
    </row>
  </sheetData>
  <mergeCells count="10">
    <mergeCell ref="A9:A10"/>
    <mergeCell ref="B9:B10"/>
    <mergeCell ref="C9:C10"/>
    <mergeCell ref="D9:D10"/>
    <mergeCell ref="E9:E10"/>
    <mergeCell ref="H2:I2"/>
    <mergeCell ref="H3:I3"/>
    <mergeCell ref="H4:I4"/>
    <mergeCell ref="J9:J10"/>
    <mergeCell ref="F9:I9"/>
  </mergeCells>
  <hyperlinks>
    <hyperlink ref="C21" r:id="rId1" display="http://www.technoavia.ru/katalog/spetsodezhda/chemically_protective_wear/3794"/>
  </hyperlinks>
  <pageMargins left="0" right="0" top="0.74803149606299213" bottom="0" header="0.31496062992125984" footer="0.31496062992125984"/>
  <pageSetup paperSize="9" scale="76" orientation="landscape" verticalDpi="18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2019-04-18T12:25:52Z</dcterms:modified>
</cp:coreProperties>
</file>