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Лист1!$A$1:$K$42</definedName>
  </definedNames>
  <calcPr calcId="125725" refMode="R1C1"/>
</workbook>
</file>

<file path=xl/calcChain.xml><?xml version="1.0" encoding="utf-8"?>
<calcChain xmlns="http://schemas.openxmlformats.org/spreadsheetml/2006/main">
  <c r="J38" i="1"/>
  <c r="K38" s="1"/>
  <c r="I38"/>
  <c r="J37"/>
  <c r="K37" s="1"/>
  <c r="I37"/>
  <c r="J36"/>
  <c r="K36" s="1"/>
  <c r="I36"/>
  <c r="J35"/>
  <c r="K35" s="1"/>
  <c r="I35"/>
  <c r="K34"/>
  <c r="J34"/>
  <c r="I34"/>
  <c r="J33"/>
  <c r="K33" s="1"/>
  <c r="I33"/>
  <c r="J32"/>
  <c r="K32" s="1"/>
  <c r="J31"/>
  <c r="K31" s="1"/>
  <c r="I31"/>
  <c r="J30"/>
  <c r="K30" s="1"/>
  <c r="J29"/>
  <c r="K29" s="1"/>
  <c r="I29"/>
  <c r="J28"/>
  <c r="K28" s="1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K21"/>
  <c r="J2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J14"/>
  <c r="K14" s="1"/>
  <c r="J13"/>
  <c r="K13" s="1"/>
  <c r="I13"/>
  <c r="J12"/>
  <c r="K12" s="1"/>
  <c r="I12"/>
  <c r="J11"/>
  <c r="K11" s="1"/>
  <c r="K10"/>
  <c r="J10"/>
  <c r="J9"/>
  <c r="K9" s="1"/>
  <c r="J39" l="1"/>
  <c r="K39"/>
</calcChain>
</file>

<file path=xl/sharedStrings.xml><?xml version="1.0" encoding="utf-8"?>
<sst xmlns="http://schemas.openxmlformats.org/spreadsheetml/2006/main" count="122" uniqueCount="81">
  <si>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</si>
  <si>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</si>
  <si>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</si>
  <si>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</si>
  <si>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</si>
  <si>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</si>
  <si>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руб. без НДС</t>
  </si>
  <si>
    <t>Стоимость руб.без НДС</t>
  </si>
  <si>
    <t>Стоимость руб.с НДС</t>
  </si>
  <si>
    <t>Валик малярный</t>
  </si>
  <si>
    <t xml:space="preserve"> L-180 мм</t>
  </si>
  <si>
    <t>шт</t>
  </si>
  <si>
    <t xml:space="preserve">Валик малярный </t>
  </si>
  <si>
    <t>STAYER</t>
  </si>
  <si>
    <t>15х160</t>
  </si>
  <si>
    <t xml:space="preserve"> L 250</t>
  </si>
  <si>
    <t xml:space="preserve">Валик малярный с ручкой </t>
  </si>
  <si>
    <t xml:space="preserve">STAYER PROFI </t>
  </si>
  <si>
    <t>150х30</t>
  </si>
  <si>
    <t xml:space="preserve">Воздуховод </t>
  </si>
  <si>
    <t xml:space="preserve">Sonoduct </t>
  </si>
  <si>
    <t xml:space="preserve">254х10м </t>
  </si>
  <si>
    <t xml:space="preserve">Волокно льняное длинное </t>
  </si>
  <si>
    <t>№10</t>
  </si>
  <si>
    <t>кг</t>
  </si>
  <si>
    <t>Герметик силиконовый белый</t>
  </si>
  <si>
    <t>Kleo Pro</t>
  </si>
  <si>
    <t>Герметик силиконовый прозрачный</t>
  </si>
  <si>
    <t>Жидкие гвозди</t>
  </si>
  <si>
    <t>Titebond</t>
  </si>
  <si>
    <t>Замок врезной</t>
  </si>
  <si>
    <t>Кант врезной (профиль)</t>
  </si>
  <si>
    <t xml:space="preserve">Тип Т-образный серый  </t>
  </si>
  <si>
    <t>30(28мм)</t>
  </si>
  <si>
    <t>м</t>
  </si>
  <si>
    <t xml:space="preserve">STAYER </t>
  </si>
  <si>
    <t>КР-50</t>
  </si>
  <si>
    <t>КР-25</t>
  </si>
  <si>
    <t xml:space="preserve">КР-60 </t>
  </si>
  <si>
    <t>КФ-25</t>
  </si>
  <si>
    <t>50 мм</t>
  </si>
  <si>
    <t>Профи</t>
  </si>
  <si>
    <t xml:space="preserve">Клей </t>
  </si>
  <si>
    <t>Момент</t>
  </si>
  <si>
    <t>125 гр</t>
  </si>
  <si>
    <t>Кронштейн откидной с фиксатором</t>
  </si>
  <si>
    <t>АРТ 8522</t>
  </si>
  <si>
    <t>Лента малярная</t>
  </si>
  <si>
    <t xml:space="preserve"> 50 ммх40м</t>
  </si>
  <si>
    <t>Лента ременная</t>
  </si>
  <si>
    <t>20 мм</t>
  </si>
  <si>
    <t>Маркер пермоментный на спиртовой основе</t>
  </si>
  <si>
    <t>1 мм</t>
  </si>
  <si>
    <t xml:space="preserve">Профиль алюминиевый стыкоперекрывающий </t>
  </si>
  <si>
    <t>ГОСТ-22233-2001</t>
  </si>
  <si>
    <t>п/м</t>
  </si>
  <si>
    <t>Скотч прозрачный</t>
  </si>
  <si>
    <t>50х66х40мкм</t>
  </si>
  <si>
    <t xml:space="preserve">Средство моющее  </t>
  </si>
  <si>
    <t xml:space="preserve">Ника-Экстра  </t>
  </si>
  <si>
    <t>л</t>
  </si>
  <si>
    <t xml:space="preserve">Холодная сварка </t>
  </si>
  <si>
    <t>ABRO</t>
  </si>
  <si>
    <t xml:space="preserve">Шпагат полипропиленовый </t>
  </si>
  <si>
    <t>Шпатель резиновый</t>
  </si>
  <si>
    <t>150 мм</t>
  </si>
  <si>
    <t xml:space="preserve">Энергофлекс </t>
  </si>
  <si>
    <t>Е-28</t>
  </si>
  <si>
    <t>ИТОГО</t>
  </si>
  <si>
    <t>10597-87</t>
  </si>
  <si>
    <t>10831-87</t>
  </si>
  <si>
    <t>Валик малярный с меховым покрытием:длина основы-160мм,диаметр основы -15мм,длина ворса-7мм</t>
  </si>
  <si>
    <t>Кисть 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</si>
  <si>
    <t>Кисть плоская(прочность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</si>
  <si>
    <t>Кисть плоская 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</si>
  <si>
    <t>Кисть малярная флейцевая (прочность соединения обоймы с ручкой и пучком должна быть не менее 147Н(15кгс).Пучок для кистей должен быть изготовлен из тянутой щетины или смеси тянутой и синтетической щетины в соотношении: не менее 70% тянутой и не более 30% синтетической щетины)</t>
  </si>
  <si>
    <t xml:space="preserve">                                             Лот № 12 </t>
  </si>
  <si>
    <t>Заместитель директора по коммерческой работе</t>
  </si>
  <si>
    <t>А.А. Кошеренков</t>
  </si>
  <si>
    <t xml:space="preserve">                                                                                       Приложение № 16</t>
  </si>
  <si>
    <t xml:space="preserve">                                                                                                    к запросу котировок цен №017/ТВРЗ/2020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</si>
</sst>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59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1" fillId="3" borderId="1" xfId="2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3" fillId="3" borderId="1" xfId="2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9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0" borderId="0" xfId="0" applyFont="1" applyFill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1" fillId="3" borderId="1" xfId="3" applyNumberFormat="1" applyFont="1" applyFill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3" fillId="0" borderId="1" xfId="2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</cellXfs>
  <cellStyles count="4">
    <cellStyle name="Обычный" xfId="0" builtinId="0"/>
    <cellStyle name="Обычный_Лист1" xfId="2"/>
    <cellStyle name="Обычный_Лист4" xfId="3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topLeftCell="A43" zoomScaleNormal="100" zoomScaleSheetLayoutView="100" workbookViewId="0">
      <selection activeCell="J3" sqref="J3"/>
    </sheetView>
  </sheetViews>
  <sheetFormatPr defaultColWidth="8.85546875" defaultRowHeight="12.75"/>
  <cols>
    <col min="1" max="1" width="4.28515625" style="5" customWidth="1"/>
    <col min="2" max="2" width="28.5703125" style="3" customWidth="1"/>
    <col min="3" max="3" width="12.5703125" style="3" customWidth="1"/>
    <col min="4" max="4" width="14.7109375" style="3" customWidth="1"/>
    <col min="5" max="5" width="14.85546875" style="3" customWidth="1"/>
    <col min="6" max="6" width="9" style="3" customWidth="1"/>
    <col min="7" max="7" width="11.7109375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" t="s">
        <v>79</v>
      </c>
    </row>
    <row r="2" spans="1:11">
      <c r="A2" s="1"/>
      <c r="B2" s="2"/>
      <c r="C2" s="2"/>
      <c r="D2" s="2"/>
      <c r="E2" s="2"/>
      <c r="F2" s="2"/>
      <c r="G2" s="2"/>
      <c r="H2" s="1" t="s">
        <v>80</v>
      </c>
    </row>
    <row r="3" spans="1:11">
      <c r="A3" s="1"/>
      <c r="B3" s="2"/>
      <c r="C3" s="2"/>
      <c r="D3" s="2"/>
      <c r="E3" s="2"/>
      <c r="F3" s="2"/>
      <c r="G3" s="2"/>
      <c r="H3" s="4"/>
    </row>
    <row r="5" spans="1:11" s="2" customFormat="1" ht="16.899999999999999" customHeight="1">
      <c r="A5" s="55" t="s">
        <v>76</v>
      </c>
      <c r="B5" s="56"/>
      <c r="C5" s="56"/>
      <c r="D5" s="56"/>
      <c r="E5" s="56"/>
      <c r="F5" s="56"/>
      <c r="G5" s="56"/>
      <c r="H5" s="56"/>
    </row>
    <row r="6" spans="1:11" s="2" customFormat="1" ht="13.5" customHeight="1">
      <c r="A6" s="6"/>
      <c r="B6" s="6"/>
      <c r="C6" s="6"/>
      <c r="D6" s="6"/>
      <c r="E6" s="6"/>
      <c r="F6" s="6"/>
      <c r="G6" s="6"/>
      <c r="H6" s="6"/>
    </row>
    <row r="7" spans="1:11" ht="47.25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9" t="s">
        <v>6</v>
      </c>
      <c r="J7" s="51" t="s">
        <v>7</v>
      </c>
      <c r="K7" s="51" t="s">
        <v>8</v>
      </c>
    </row>
    <row r="8" spans="1:1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1">
        <v>8</v>
      </c>
      <c r="J8" s="12">
        <v>9</v>
      </c>
      <c r="K8" s="12">
        <v>10</v>
      </c>
    </row>
    <row r="9" spans="1:11" s="17" customFormat="1" ht="15.75">
      <c r="A9" s="13">
        <v>1</v>
      </c>
      <c r="B9" s="14" t="s">
        <v>9</v>
      </c>
      <c r="C9" s="14"/>
      <c r="D9" s="15" t="s">
        <v>70</v>
      </c>
      <c r="E9" s="15" t="s">
        <v>10</v>
      </c>
      <c r="F9" s="15" t="s">
        <v>11</v>
      </c>
      <c r="G9" s="15">
        <v>100</v>
      </c>
      <c r="H9" s="15">
        <v>48.31</v>
      </c>
      <c r="I9" s="15"/>
      <c r="J9" s="16">
        <f t="shared" ref="J9:J38" si="0">H9*G9</f>
        <v>4831</v>
      </c>
      <c r="K9" s="16">
        <f t="shared" ref="K9:K38" si="1">J9*1.2</f>
        <v>5797.2</v>
      </c>
    </row>
    <row r="10" spans="1:11" s="17" customFormat="1" ht="15.75">
      <c r="A10" s="13">
        <v>2</v>
      </c>
      <c r="B10" s="14" t="s">
        <v>12</v>
      </c>
      <c r="C10" s="14" t="s">
        <v>13</v>
      </c>
      <c r="D10" s="15" t="s">
        <v>70</v>
      </c>
      <c r="E10" s="15" t="s">
        <v>14</v>
      </c>
      <c r="F10" s="15" t="s">
        <v>11</v>
      </c>
      <c r="G10" s="15">
        <v>100</v>
      </c>
      <c r="H10" s="15">
        <v>51.75</v>
      </c>
      <c r="I10" s="15"/>
      <c r="J10" s="16">
        <f t="shared" si="0"/>
        <v>5175</v>
      </c>
      <c r="K10" s="16">
        <f t="shared" si="1"/>
        <v>6210</v>
      </c>
    </row>
    <row r="11" spans="1:11" s="17" customFormat="1" ht="78.75">
      <c r="A11" s="18">
        <v>3</v>
      </c>
      <c r="B11" s="19" t="s">
        <v>71</v>
      </c>
      <c r="C11" s="14"/>
      <c r="D11" s="15" t="s">
        <v>70</v>
      </c>
      <c r="E11" s="15" t="s">
        <v>15</v>
      </c>
      <c r="F11" s="15" t="s">
        <v>11</v>
      </c>
      <c r="G11" s="15">
        <v>50</v>
      </c>
      <c r="H11" s="15">
        <v>54.63</v>
      </c>
      <c r="I11" s="15"/>
      <c r="J11" s="16">
        <f t="shared" si="0"/>
        <v>2731.5</v>
      </c>
      <c r="K11" s="16">
        <f t="shared" si="1"/>
        <v>3277.7999999999997</v>
      </c>
    </row>
    <row r="12" spans="1:11" s="17" customFormat="1" ht="31.5">
      <c r="A12" s="13">
        <v>4</v>
      </c>
      <c r="B12" s="20" t="s">
        <v>16</v>
      </c>
      <c r="C12" s="21" t="s">
        <v>17</v>
      </c>
      <c r="D12" s="15" t="s">
        <v>70</v>
      </c>
      <c r="E12" s="22" t="s">
        <v>18</v>
      </c>
      <c r="F12" s="22" t="s">
        <v>11</v>
      </c>
      <c r="G12" s="22">
        <v>800</v>
      </c>
      <c r="H12" s="22">
        <v>91.67</v>
      </c>
      <c r="I12" s="23">
        <f>G12*H12</f>
        <v>73336</v>
      </c>
      <c r="J12" s="16">
        <f t="shared" si="0"/>
        <v>73336</v>
      </c>
      <c r="K12" s="16">
        <f t="shared" si="1"/>
        <v>88003.199999999997</v>
      </c>
    </row>
    <row r="13" spans="1:11" s="17" customFormat="1" ht="54" customHeight="1">
      <c r="A13" s="13">
        <v>5</v>
      </c>
      <c r="B13" s="24" t="s">
        <v>19</v>
      </c>
      <c r="C13" s="25" t="s">
        <v>20</v>
      </c>
      <c r="D13" s="13"/>
      <c r="E13" s="13" t="s">
        <v>21</v>
      </c>
      <c r="F13" s="26" t="s">
        <v>11</v>
      </c>
      <c r="G13" s="27">
        <v>337</v>
      </c>
      <c r="H13" s="22">
        <v>4644.7</v>
      </c>
      <c r="I13" s="28">
        <f>G13*H13</f>
        <v>1565263.9</v>
      </c>
      <c r="J13" s="16">
        <f t="shared" si="0"/>
        <v>1565263.9</v>
      </c>
      <c r="K13" s="16">
        <f t="shared" si="1"/>
        <v>1878316.68</v>
      </c>
    </row>
    <row r="14" spans="1:11" s="17" customFormat="1" ht="15.75">
      <c r="A14" s="18">
        <v>6</v>
      </c>
      <c r="B14" s="24" t="s">
        <v>19</v>
      </c>
      <c r="C14" s="25" t="s">
        <v>20</v>
      </c>
      <c r="D14" s="13"/>
      <c r="E14" s="13">
        <v>103</v>
      </c>
      <c r="F14" s="26" t="s">
        <v>11</v>
      </c>
      <c r="G14" s="29">
        <v>350</v>
      </c>
      <c r="H14" s="30">
        <v>2314.04</v>
      </c>
      <c r="I14" s="31"/>
      <c r="J14" s="32">
        <f t="shared" si="0"/>
        <v>809914</v>
      </c>
      <c r="K14" s="16">
        <f t="shared" si="1"/>
        <v>971896.79999999993</v>
      </c>
    </row>
    <row r="15" spans="1:11" s="17" customFormat="1" ht="15.75">
      <c r="A15" s="13">
        <v>7</v>
      </c>
      <c r="B15" s="24" t="s">
        <v>22</v>
      </c>
      <c r="C15" s="14"/>
      <c r="D15" s="15"/>
      <c r="E15" s="15" t="s">
        <v>23</v>
      </c>
      <c r="F15" s="15" t="s">
        <v>24</v>
      </c>
      <c r="G15" s="15">
        <v>700</v>
      </c>
      <c r="H15" s="15">
        <v>265</v>
      </c>
      <c r="I15" s="15"/>
      <c r="J15" s="16">
        <f t="shared" si="0"/>
        <v>185500</v>
      </c>
      <c r="K15" s="16">
        <f t="shared" si="1"/>
        <v>222600</v>
      </c>
    </row>
    <row r="16" spans="1:11" s="17" customFormat="1" ht="31.5">
      <c r="A16" s="13">
        <v>8</v>
      </c>
      <c r="B16" s="24" t="s">
        <v>25</v>
      </c>
      <c r="C16" s="25" t="s">
        <v>26</v>
      </c>
      <c r="D16" s="13"/>
      <c r="E16" s="13"/>
      <c r="F16" s="26" t="s">
        <v>11</v>
      </c>
      <c r="G16" s="27">
        <v>3500</v>
      </c>
      <c r="H16" s="27">
        <v>146.51</v>
      </c>
      <c r="I16" s="28">
        <f t="shared" ref="I16:I27" si="2">G16*H16</f>
        <v>512784.99999999994</v>
      </c>
      <c r="J16" s="16">
        <f t="shared" si="0"/>
        <v>512784.99999999994</v>
      </c>
      <c r="K16" s="16">
        <f t="shared" si="1"/>
        <v>615341.99999999988</v>
      </c>
    </row>
    <row r="17" spans="1:11" s="17" customFormat="1" ht="31.5">
      <c r="A17" s="18">
        <v>9</v>
      </c>
      <c r="B17" s="24" t="s">
        <v>27</v>
      </c>
      <c r="C17" s="25" t="s">
        <v>26</v>
      </c>
      <c r="D17" s="13"/>
      <c r="E17" s="13"/>
      <c r="F17" s="26" t="s">
        <v>11</v>
      </c>
      <c r="G17" s="27">
        <v>3500</v>
      </c>
      <c r="H17" s="27">
        <v>146.51</v>
      </c>
      <c r="I17" s="28">
        <f t="shared" si="2"/>
        <v>512784.99999999994</v>
      </c>
      <c r="J17" s="16">
        <f t="shared" si="0"/>
        <v>512784.99999999994</v>
      </c>
      <c r="K17" s="16">
        <f t="shared" si="1"/>
        <v>615341.99999999988</v>
      </c>
    </row>
    <row r="18" spans="1:11" s="17" customFormat="1" ht="15.75">
      <c r="A18" s="13">
        <v>10</v>
      </c>
      <c r="B18" s="33" t="s">
        <v>28</v>
      </c>
      <c r="C18" s="34" t="s">
        <v>29</v>
      </c>
      <c r="D18" s="18"/>
      <c r="E18" s="18"/>
      <c r="F18" s="35" t="s">
        <v>11</v>
      </c>
      <c r="G18" s="22">
        <v>600</v>
      </c>
      <c r="H18" s="22">
        <v>258.5</v>
      </c>
      <c r="I18" s="23">
        <f t="shared" si="2"/>
        <v>155100</v>
      </c>
      <c r="J18" s="16">
        <f t="shared" si="0"/>
        <v>155100</v>
      </c>
      <c r="K18" s="16">
        <f t="shared" si="1"/>
        <v>186120</v>
      </c>
    </row>
    <row r="19" spans="1:11" s="17" customFormat="1" ht="15.75">
      <c r="A19" s="13">
        <v>11</v>
      </c>
      <c r="B19" s="20" t="s">
        <v>30</v>
      </c>
      <c r="C19" s="34"/>
      <c r="D19" s="18"/>
      <c r="E19" s="18"/>
      <c r="F19" s="35" t="s">
        <v>11</v>
      </c>
      <c r="G19" s="36">
        <v>50</v>
      </c>
      <c r="H19" s="36">
        <v>730</v>
      </c>
      <c r="I19" s="23">
        <f t="shared" si="2"/>
        <v>36500</v>
      </c>
      <c r="J19" s="16">
        <f t="shared" si="0"/>
        <v>36500</v>
      </c>
      <c r="K19" s="16">
        <f t="shared" si="1"/>
        <v>43800</v>
      </c>
    </row>
    <row r="20" spans="1:11" ht="47.25">
      <c r="A20" s="18">
        <v>12</v>
      </c>
      <c r="B20" s="37" t="s">
        <v>31</v>
      </c>
      <c r="C20" s="25" t="s">
        <v>32</v>
      </c>
      <c r="D20" s="13"/>
      <c r="E20" s="13" t="s">
        <v>33</v>
      </c>
      <c r="F20" s="26" t="s">
        <v>34</v>
      </c>
      <c r="G20" s="27">
        <v>6000</v>
      </c>
      <c r="H20" s="27">
        <v>107.11</v>
      </c>
      <c r="I20" s="28">
        <f t="shared" si="2"/>
        <v>642660</v>
      </c>
      <c r="J20" s="16">
        <f t="shared" si="0"/>
        <v>642660</v>
      </c>
      <c r="K20" s="16">
        <f t="shared" si="1"/>
        <v>771192</v>
      </c>
    </row>
    <row r="21" spans="1:11" ht="204.75">
      <c r="A21" s="13">
        <v>13</v>
      </c>
      <c r="B21" s="20" t="s">
        <v>72</v>
      </c>
      <c r="C21" s="33" t="s">
        <v>35</v>
      </c>
      <c r="D21" s="22" t="s">
        <v>69</v>
      </c>
      <c r="E21" s="22" t="s">
        <v>36</v>
      </c>
      <c r="F21" s="22" t="s">
        <v>11</v>
      </c>
      <c r="G21" s="22">
        <v>2000</v>
      </c>
      <c r="H21" s="22">
        <v>78.75</v>
      </c>
      <c r="I21" s="23">
        <f t="shared" si="2"/>
        <v>157500</v>
      </c>
      <c r="J21" s="16">
        <f t="shared" si="0"/>
        <v>157500</v>
      </c>
      <c r="K21" s="16">
        <f t="shared" si="1"/>
        <v>189000</v>
      </c>
    </row>
    <row r="22" spans="1:11" ht="204.75">
      <c r="A22" s="13">
        <v>14</v>
      </c>
      <c r="B22" s="20" t="s">
        <v>72</v>
      </c>
      <c r="C22" s="33" t="s">
        <v>35</v>
      </c>
      <c r="D22" s="22" t="s">
        <v>69</v>
      </c>
      <c r="E22" s="22" t="s">
        <v>37</v>
      </c>
      <c r="F22" s="22" t="s">
        <v>11</v>
      </c>
      <c r="G22" s="22">
        <v>100</v>
      </c>
      <c r="H22" s="22">
        <v>12.46</v>
      </c>
      <c r="I22" s="23">
        <f t="shared" si="2"/>
        <v>1246</v>
      </c>
      <c r="J22" s="16">
        <f t="shared" si="0"/>
        <v>1246</v>
      </c>
      <c r="K22" s="16">
        <f t="shared" si="1"/>
        <v>1495.2</v>
      </c>
    </row>
    <row r="23" spans="1:11" s="38" customFormat="1" ht="204.75">
      <c r="A23" s="18">
        <v>15</v>
      </c>
      <c r="B23" s="20" t="s">
        <v>72</v>
      </c>
      <c r="C23" s="33" t="s">
        <v>35</v>
      </c>
      <c r="D23" s="22" t="s">
        <v>69</v>
      </c>
      <c r="E23" s="22" t="s">
        <v>38</v>
      </c>
      <c r="F23" s="22" t="s">
        <v>11</v>
      </c>
      <c r="G23" s="22">
        <v>500</v>
      </c>
      <c r="H23" s="22">
        <v>95.85</v>
      </c>
      <c r="I23" s="23">
        <f t="shared" si="2"/>
        <v>47925</v>
      </c>
      <c r="J23" s="16">
        <f t="shared" si="0"/>
        <v>47925</v>
      </c>
      <c r="K23" s="16">
        <f t="shared" si="1"/>
        <v>57510</v>
      </c>
    </row>
    <row r="24" spans="1:11" ht="204.75">
      <c r="A24" s="13">
        <v>16</v>
      </c>
      <c r="B24" s="20" t="s">
        <v>75</v>
      </c>
      <c r="C24" s="33"/>
      <c r="D24" s="22" t="s">
        <v>69</v>
      </c>
      <c r="E24" s="22" t="s">
        <v>39</v>
      </c>
      <c r="F24" s="22" t="s">
        <v>11</v>
      </c>
      <c r="G24" s="22">
        <v>100</v>
      </c>
      <c r="H24" s="22">
        <v>10.8</v>
      </c>
      <c r="I24" s="23">
        <f t="shared" si="2"/>
        <v>1080</v>
      </c>
      <c r="J24" s="16">
        <f t="shared" si="0"/>
        <v>1080</v>
      </c>
      <c r="K24" s="16">
        <f t="shared" si="1"/>
        <v>1296</v>
      </c>
    </row>
    <row r="25" spans="1:11" ht="204.75">
      <c r="A25" s="13">
        <v>17</v>
      </c>
      <c r="B25" s="52" t="s">
        <v>73</v>
      </c>
      <c r="C25" s="39"/>
      <c r="D25" s="22" t="s">
        <v>69</v>
      </c>
      <c r="E25" s="40" t="s">
        <v>40</v>
      </c>
      <c r="F25" s="40" t="s">
        <v>11</v>
      </c>
      <c r="G25" s="40">
        <v>500</v>
      </c>
      <c r="H25" s="40">
        <v>37.5</v>
      </c>
      <c r="I25" s="31">
        <f t="shared" si="2"/>
        <v>18750</v>
      </c>
      <c r="J25" s="32">
        <f t="shared" si="0"/>
        <v>18750</v>
      </c>
      <c r="K25" s="32">
        <f t="shared" si="1"/>
        <v>22500</v>
      </c>
    </row>
    <row r="26" spans="1:11" ht="204.75">
      <c r="A26" s="18">
        <v>18</v>
      </c>
      <c r="B26" s="20" t="s">
        <v>74</v>
      </c>
      <c r="C26" s="33" t="s">
        <v>41</v>
      </c>
      <c r="D26" s="22" t="s">
        <v>69</v>
      </c>
      <c r="E26" s="22" t="s">
        <v>40</v>
      </c>
      <c r="F26" s="22" t="s">
        <v>11</v>
      </c>
      <c r="G26" s="22">
        <v>100</v>
      </c>
      <c r="H26" s="22">
        <v>26</v>
      </c>
      <c r="I26" s="23">
        <f t="shared" si="2"/>
        <v>2600</v>
      </c>
      <c r="J26" s="16">
        <f t="shared" si="0"/>
        <v>2600</v>
      </c>
      <c r="K26" s="16">
        <f t="shared" si="1"/>
        <v>3120</v>
      </c>
    </row>
    <row r="27" spans="1:11" ht="15.75">
      <c r="A27" s="13">
        <v>19</v>
      </c>
      <c r="B27" s="41" t="s">
        <v>42</v>
      </c>
      <c r="C27" s="33" t="s">
        <v>43</v>
      </c>
      <c r="D27" s="22"/>
      <c r="E27" s="22" t="s">
        <v>44</v>
      </c>
      <c r="F27" s="22" t="s">
        <v>11</v>
      </c>
      <c r="G27" s="42">
        <v>1050</v>
      </c>
      <c r="H27" s="22">
        <v>122</v>
      </c>
      <c r="I27" s="23">
        <f t="shared" si="2"/>
        <v>128100</v>
      </c>
      <c r="J27" s="16">
        <f t="shared" si="0"/>
        <v>128100</v>
      </c>
      <c r="K27" s="16">
        <f t="shared" si="1"/>
        <v>153720</v>
      </c>
    </row>
    <row r="28" spans="1:11" ht="31.5">
      <c r="A28" s="13">
        <v>20</v>
      </c>
      <c r="B28" s="24" t="s">
        <v>45</v>
      </c>
      <c r="C28" s="14" t="s">
        <v>46</v>
      </c>
      <c r="D28" s="15"/>
      <c r="E28" s="15"/>
      <c r="F28" s="15" t="s">
        <v>11</v>
      </c>
      <c r="G28" s="15">
        <v>700</v>
      </c>
      <c r="H28" s="43">
        <v>1390</v>
      </c>
      <c r="I28" s="15"/>
      <c r="J28" s="16">
        <f t="shared" si="0"/>
        <v>973000</v>
      </c>
      <c r="K28" s="16">
        <f t="shared" si="1"/>
        <v>1167600</v>
      </c>
    </row>
    <row r="29" spans="1:11" ht="15.75">
      <c r="A29" s="18">
        <v>21</v>
      </c>
      <c r="B29" s="24" t="s">
        <v>47</v>
      </c>
      <c r="C29" s="25"/>
      <c r="D29" s="13"/>
      <c r="E29" s="13" t="s">
        <v>48</v>
      </c>
      <c r="F29" s="26" t="s">
        <v>11</v>
      </c>
      <c r="G29" s="27">
        <v>1500</v>
      </c>
      <c r="H29" s="27">
        <v>40</v>
      </c>
      <c r="I29" s="28">
        <f>G29*H29</f>
        <v>60000</v>
      </c>
      <c r="J29" s="16">
        <f t="shared" si="0"/>
        <v>60000</v>
      </c>
      <c r="K29" s="16">
        <f t="shared" si="1"/>
        <v>72000</v>
      </c>
    </row>
    <row r="30" spans="1:11" ht="15.75">
      <c r="A30" s="13">
        <v>22</v>
      </c>
      <c r="B30" s="24" t="s">
        <v>49</v>
      </c>
      <c r="C30" s="14"/>
      <c r="D30" s="15"/>
      <c r="E30" s="15" t="s">
        <v>50</v>
      </c>
      <c r="F30" s="15" t="s">
        <v>34</v>
      </c>
      <c r="G30" s="43">
        <v>1200</v>
      </c>
      <c r="H30" s="15">
        <v>4</v>
      </c>
      <c r="I30" s="15"/>
      <c r="J30" s="16">
        <f t="shared" si="0"/>
        <v>4800</v>
      </c>
      <c r="K30" s="16">
        <f t="shared" si="1"/>
        <v>5760</v>
      </c>
    </row>
    <row r="31" spans="1:11" ht="31.5">
      <c r="A31" s="13">
        <v>23</v>
      </c>
      <c r="B31" s="24" t="s">
        <v>51</v>
      </c>
      <c r="C31" s="25"/>
      <c r="D31" s="13"/>
      <c r="E31" s="13" t="s">
        <v>52</v>
      </c>
      <c r="F31" s="26" t="s">
        <v>11</v>
      </c>
      <c r="G31" s="27">
        <v>6000</v>
      </c>
      <c r="H31" s="27">
        <v>33.049999999999997</v>
      </c>
      <c r="I31" s="28">
        <f>G31*H31</f>
        <v>198299.99999999997</v>
      </c>
      <c r="J31" s="16">
        <f t="shared" si="0"/>
        <v>198299.99999999997</v>
      </c>
      <c r="K31" s="16">
        <f t="shared" si="1"/>
        <v>237959.99999999994</v>
      </c>
    </row>
    <row r="32" spans="1:11" ht="31.5">
      <c r="A32" s="18">
        <v>24</v>
      </c>
      <c r="B32" s="44" t="s">
        <v>53</v>
      </c>
      <c r="C32" s="45"/>
      <c r="D32" s="46" t="s">
        <v>54</v>
      </c>
      <c r="E32" s="46"/>
      <c r="F32" s="47" t="s">
        <v>55</v>
      </c>
      <c r="G32" s="29">
        <v>173.75</v>
      </c>
      <c r="H32" s="40">
        <v>106.01</v>
      </c>
      <c r="I32" s="31"/>
      <c r="J32" s="32">
        <f t="shared" si="0"/>
        <v>18419.237499999999</v>
      </c>
      <c r="K32" s="32">
        <f t="shared" si="1"/>
        <v>22103.084999999999</v>
      </c>
    </row>
    <row r="33" spans="1:11" ht="15.75">
      <c r="A33" s="13">
        <v>25</v>
      </c>
      <c r="B33" s="24" t="s">
        <v>56</v>
      </c>
      <c r="C33" s="45"/>
      <c r="D33" s="46"/>
      <c r="E33" s="46" t="s">
        <v>57</v>
      </c>
      <c r="F33" s="47" t="s">
        <v>11</v>
      </c>
      <c r="G33" s="29">
        <v>12000</v>
      </c>
      <c r="H33" s="29">
        <v>35.83</v>
      </c>
      <c r="I33" s="28">
        <f t="shared" ref="I33:I38" si="3">G33*H33</f>
        <v>429960</v>
      </c>
      <c r="J33" s="16">
        <f t="shared" si="0"/>
        <v>429960</v>
      </c>
      <c r="K33" s="16">
        <f t="shared" si="1"/>
        <v>515952</v>
      </c>
    </row>
    <row r="34" spans="1:11" ht="31.5">
      <c r="A34" s="13">
        <v>26</v>
      </c>
      <c r="B34" s="37" t="s">
        <v>58</v>
      </c>
      <c r="C34" s="25" t="s">
        <v>59</v>
      </c>
      <c r="D34" s="13"/>
      <c r="E34" s="13"/>
      <c r="F34" s="26" t="s">
        <v>60</v>
      </c>
      <c r="G34" s="27">
        <v>1000</v>
      </c>
      <c r="H34" s="27">
        <v>220</v>
      </c>
      <c r="I34" s="28">
        <f t="shared" si="3"/>
        <v>220000</v>
      </c>
      <c r="J34" s="16">
        <f t="shared" si="0"/>
        <v>220000</v>
      </c>
      <c r="K34" s="16">
        <f t="shared" si="1"/>
        <v>264000</v>
      </c>
    </row>
    <row r="35" spans="1:11" ht="34.5" customHeight="1">
      <c r="A35" s="18">
        <v>27</v>
      </c>
      <c r="B35" s="20" t="s">
        <v>61</v>
      </c>
      <c r="C35" s="33" t="s">
        <v>62</v>
      </c>
      <c r="D35" s="22"/>
      <c r="E35" s="22"/>
      <c r="F35" s="22" t="s">
        <v>11</v>
      </c>
      <c r="G35" s="22">
        <v>100</v>
      </c>
      <c r="H35" s="22">
        <v>111.08</v>
      </c>
      <c r="I35" s="23">
        <f t="shared" si="3"/>
        <v>11108</v>
      </c>
      <c r="J35" s="16">
        <f t="shared" si="0"/>
        <v>11108</v>
      </c>
      <c r="K35" s="16">
        <f t="shared" si="1"/>
        <v>13329.6</v>
      </c>
    </row>
    <row r="36" spans="1:11" ht="31.5">
      <c r="A36" s="13">
        <v>28</v>
      </c>
      <c r="B36" s="20" t="s">
        <v>63</v>
      </c>
      <c r="C36" s="33"/>
      <c r="D36" s="22"/>
      <c r="E36" s="22"/>
      <c r="F36" s="22" t="s">
        <v>11</v>
      </c>
      <c r="G36" s="22">
        <v>1500</v>
      </c>
      <c r="H36" s="22">
        <v>44.87</v>
      </c>
      <c r="I36" s="23">
        <f t="shared" si="3"/>
        <v>67305</v>
      </c>
      <c r="J36" s="16">
        <f t="shared" si="0"/>
        <v>67305</v>
      </c>
      <c r="K36" s="16">
        <f t="shared" si="1"/>
        <v>80766</v>
      </c>
    </row>
    <row r="37" spans="1:11" ht="15.75">
      <c r="A37" s="13">
        <v>29</v>
      </c>
      <c r="B37" s="20" t="s">
        <v>64</v>
      </c>
      <c r="C37" s="33"/>
      <c r="D37" s="22"/>
      <c r="E37" s="22" t="s">
        <v>65</v>
      </c>
      <c r="F37" s="22" t="s">
        <v>11</v>
      </c>
      <c r="G37" s="22">
        <v>30</v>
      </c>
      <c r="H37" s="22">
        <v>41.71</v>
      </c>
      <c r="I37" s="23">
        <f t="shared" si="3"/>
        <v>1251.3</v>
      </c>
      <c r="J37" s="16">
        <f t="shared" si="0"/>
        <v>1251.3</v>
      </c>
      <c r="K37" s="16">
        <f t="shared" si="1"/>
        <v>1501.56</v>
      </c>
    </row>
    <row r="38" spans="1:11" ht="15.75">
      <c r="A38" s="18">
        <v>30</v>
      </c>
      <c r="B38" s="41" t="s">
        <v>66</v>
      </c>
      <c r="C38" s="34" t="s">
        <v>67</v>
      </c>
      <c r="D38" s="18"/>
      <c r="E38" s="18"/>
      <c r="F38" s="35" t="s">
        <v>34</v>
      </c>
      <c r="G38" s="42">
        <v>2500</v>
      </c>
      <c r="H38" s="22">
        <v>8.5</v>
      </c>
      <c r="I38" s="23">
        <f t="shared" si="3"/>
        <v>21250</v>
      </c>
      <c r="J38" s="16">
        <f t="shared" si="0"/>
        <v>21250</v>
      </c>
      <c r="K38" s="16">
        <f t="shared" si="1"/>
        <v>25500</v>
      </c>
    </row>
    <row r="39" spans="1:11" ht="15.75">
      <c r="A39" s="48"/>
      <c r="B39" s="49" t="s">
        <v>68</v>
      </c>
      <c r="C39" s="14"/>
      <c r="D39" s="14"/>
      <c r="E39" s="14"/>
      <c r="F39" s="14"/>
      <c r="G39" s="14"/>
      <c r="H39" s="14"/>
      <c r="I39" s="14"/>
      <c r="J39" s="50">
        <f>SUM(J9:J38)</f>
        <v>6869175.9375</v>
      </c>
      <c r="K39" s="50">
        <f>SUM(K9:K38)</f>
        <v>8243011.1249999991</v>
      </c>
    </row>
    <row r="41" spans="1:11" ht="15.75">
      <c r="B41" s="53" t="s">
        <v>77</v>
      </c>
      <c r="C41" s="53"/>
      <c r="D41" s="54"/>
      <c r="E41" s="54"/>
      <c r="F41" s="54"/>
      <c r="G41" s="54"/>
      <c r="H41" s="57" t="s">
        <v>78</v>
      </c>
      <c r="I41" s="57"/>
      <c r="J41" s="57"/>
      <c r="K41" s="57"/>
    </row>
  </sheetData>
  <mergeCells count="2">
    <mergeCell ref="A5:H5"/>
    <mergeCell ref="H41:K41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2020-02-26T06:15:36Z</dcterms:modified>
</cp:coreProperties>
</file>