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I15" i="1"/>
  <c r="J15" s="1"/>
  <c r="I14"/>
  <c r="J14" s="1"/>
  <c r="I13" l="1"/>
  <c r="J13" s="1"/>
  <c r="I12"/>
  <c r="J12" s="1"/>
  <c r="I7" l="1"/>
  <c r="J7" s="1"/>
  <c r="I11"/>
  <c r="J11" s="1"/>
  <c r="I10"/>
  <c r="J10" s="1"/>
  <c r="I9"/>
  <c r="J9" s="1"/>
  <c r="I8"/>
  <c r="J8" s="1"/>
  <c r="I16" l="1"/>
  <c r="J16" s="1"/>
</calcChain>
</file>

<file path=xl/sharedStrings.xml><?xml version="1.0" encoding="utf-8"?>
<sst xmlns="http://schemas.openxmlformats.org/spreadsheetml/2006/main" count="56" uniqueCount="43">
  <si>
    <t xml:space="preserve">№ п/п </t>
  </si>
  <si>
    <t>Наименование Товара</t>
  </si>
  <si>
    <t>Марка</t>
  </si>
  <si>
    <t>ГОСТ, ТУ</t>
  </si>
  <si>
    <t>Размер</t>
  </si>
  <si>
    <t>Ед. изм.</t>
  </si>
  <si>
    <t xml:space="preserve">Количество </t>
  </si>
  <si>
    <t>Предельная цена,  руб. без НДС</t>
  </si>
  <si>
    <t>Стоимость           руб. без НДС</t>
  </si>
  <si>
    <t>Стоимость      руб. с НДС</t>
  </si>
  <si>
    <t>Срок поставки</t>
  </si>
  <si>
    <t>кг</t>
  </si>
  <si>
    <t>Итого:</t>
  </si>
  <si>
    <t>2020 год</t>
  </si>
  <si>
    <t>м</t>
  </si>
  <si>
    <t xml:space="preserve">Экомет-Ц1 А </t>
  </si>
  <si>
    <t xml:space="preserve">Добавка блескообразующая </t>
  </si>
  <si>
    <t>ТУ2499-003-32441906-97</t>
  </si>
  <si>
    <t xml:space="preserve">Клей для кромки </t>
  </si>
  <si>
    <t xml:space="preserve">Кромка без клея </t>
  </si>
  <si>
    <t>0,2х20</t>
  </si>
  <si>
    <t>Лента электроизоляционная ПВХ  синий</t>
  </si>
  <si>
    <t xml:space="preserve">ГОСТ 16214-86 </t>
  </si>
  <si>
    <t>шт</t>
  </si>
  <si>
    <t xml:space="preserve">Профиль </t>
  </si>
  <si>
    <t xml:space="preserve">белый </t>
  </si>
  <si>
    <t>Т-22</t>
  </si>
  <si>
    <t xml:space="preserve">уп </t>
  </si>
  <si>
    <t xml:space="preserve">28 мм  и 40 мм </t>
  </si>
  <si>
    <t>Нитки швейные ( цвет в ассортименте)</t>
  </si>
  <si>
    <t>Шнур</t>
  </si>
  <si>
    <t xml:space="preserve">8 мм </t>
  </si>
  <si>
    <t xml:space="preserve">кг </t>
  </si>
  <si>
    <t xml:space="preserve">10 мм </t>
  </si>
  <si>
    <t xml:space="preserve">Шнур резиновый губчатый круглый (Прокладка резиновая пористая) </t>
  </si>
  <si>
    <t>ТУ 2541-162-05788889-97</t>
  </si>
  <si>
    <t>Шнур резиновый губчатый круглый (Прокладка резиновая пористая)</t>
  </si>
  <si>
    <t>3 мм (25м)</t>
  </si>
  <si>
    <t>Заместитель директора по коммерческой работе</t>
  </si>
  <si>
    <t>А.А. Кошеренков</t>
  </si>
  <si>
    <t>Лот №5</t>
  </si>
  <si>
    <t xml:space="preserve">Приложение №9
</t>
  </si>
  <si>
    <t>к запросу котировок цен №017/ТВРЗ/2020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</si>
</sst>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Helv"/>
      <charset val="204"/>
    </font>
    <font>
      <sz val="10"/>
      <color rgb="FF000000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62">
    <xf numFmtId="0" fontId="0" fillId="0" borderId="0" xfId="0"/>
    <xf numFmtId="0" fontId="3" fillId="0" borderId="1" xfId="0" applyFont="1" applyBorder="1" applyAlignment="1">
      <alignment horizontal="center" wrapText="1"/>
    </xf>
    <xf numFmtId="49" fontId="3" fillId="0" borderId="1" xfId="1" applyNumberFormat="1" applyFont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7" fillId="0" borderId="0" xfId="0" applyFont="1"/>
    <xf numFmtId="0" fontId="3" fillId="0" borderId="1" xfId="0" applyFont="1" applyBorder="1" applyAlignment="1">
      <alignment horizontal="center"/>
    </xf>
    <xf numFmtId="4" fontId="2" fillId="0" borderId="5" xfId="0" applyNumberFormat="1" applyFont="1" applyBorder="1" applyAlignment="1">
      <alignment horizontal="center" wrapText="1"/>
    </xf>
    <xf numFmtId="4" fontId="2" fillId="0" borderId="4" xfId="0" applyNumberFormat="1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4" fontId="2" fillId="0" borderId="5" xfId="0" applyNumberFormat="1" applyFont="1" applyFill="1" applyBorder="1" applyAlignment="1">
      <alignment horizontal="center" wrapText="1"/>
    </xf>
    <xf numFmtId="4" fontId="2" fillId="0" borderId="4" xfId="0" applyNumberFormat="1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2" borderId="5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4" fontId="2" fillId="2" borderId="5" xfId="0" applyNumberFormat="1" applyFont="1" applyFill="1" applyBorder="1" applyAlignment="1">
      <alignment horizontal="center" wrapText="1"/>
    </xf>
    <xf numFmtId="4" fontId="2" fillId="2" borderId="4" xfId="0" applyNumberFormat="1" applyFont="1" applyFill="1" applyBorder="1" applyAlignment="1">
      <alignment horizontal="center" wrapText="1"/>
    </xf>
    <xf numFmtId="0" fontId="0" fillId="2" borderId="0" xfId="0" applyFill="1"/>
    <xf numFmtId="0" fontId="0" fillId="0" borderId="0" xfId="0" applyAlignment="1">
      <alignment horizontal="center"/>
    </xf>
    <xf numFmtId="4" fontId="5" fillId="0" borderId="1" xfId="0" applyNumberFormat="1" applyFont="1" applyBorder="1" applyAlignment="1">
      <alignment horizontal="right" wrapText="1"/>
    </xf>
    <xf numFmtId="0" fontId="2" fillId="0" borderId="1" xfId="0" applyFont="1" applyBorder="1" applyAlignment="1">
      <alignment horizontal="center"/>
    </xf>
    <xf numFmtId="4" fontId="5" fillId="0" borderId="1" xfId="0" applyNumberFormat="1" applyFont="1" applyFill="1" applyBorder="1" applyAlignment="1">
      <alignment horizontal="right" wrapText="1"/>
    </xf>
    <xf numFmtId="0" fontId="2" fillId="0" borderId="1" xfId="0" applyFont="1" applyFill="1" applyBorder="1" applyAlignment="1">
      <alignment horizontal="center"/>
    </xf>
    <xf numFmtId="4" fontId="5" fillId="2" borderId="1" xfId="0" applyNumberFormat="1" applyFont="1" applyFill="1" applyBorder="1" applyAlignment="1">
      <alignment horizontal="right" wrapText="1"/>
    </xf>
    <xf numFmtId="0" fontId="2" fillId="2" borderId="1" xfId="0" applyFont="1" applyFill="1" applyBorder="1" applyAlignment="1">
      <alignment horizontal="center"/>
    </xf>
    <xf numFmtId="0" fontId="8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4" fontId="8" fillId="0" borderId="6" xfId="0" applyNumberFormat="1" applyFont="1" applyFill="1" applyBorder="1" applyAlignment="1">
      <alignment horizontal="center" vertical="center"/>
    </xf>
    <xf numFmtId="4" fontId="8" fillId="0" borderId="6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top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top" wrapText="1"/>
    </xf>
    <xf numFmtId="0" fontId="9" fillId="0" borderId="0" xfId="0" applyFont="1"/>
    <xf numFmtId="0" fontId="9" fillId="0" borderId="0" xfId="0" applyFont="1" applyBorder="1" applyAlignment="1"/>
    <xf numFmtId="0" fontId="9" fillId="0" borderId="0" xfId="0" applyFont="1" applyBorder="1"/>
    <xf numFmtId="0" fontId="10" fillId="0" borderId="7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</cellXfs>
  <cellStyles count="2">
    <cellStyle name="Обычный" xfId="0" builtinId="0"/>
    <cellStyle name="Стиль 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workbookViewId="0">
      <selection activeCell="J1" sqref="J1:K1"/>
    </sheetView>
  </sheetViews>
  <sheetFormatPr defaultRowHeight="15"/>
  <cols>
    <col min="1" max="1" width="5.5703125" customWidth="1"/>
    <col min="2" max="2" width="34.7109375" customWidth="1"/>
    <col min="4" max="4" width="12.5703125" customWidth="1"/>
    <col min="6" max="6" width="9.140625" style="28"/>
    <col min="7" max="7" width="12.5703125" bestFit="1" customWidth="1"/>
    <col min="8" max="8" width="9.28515625" bestFit="1" customWidth="1"/>
    <col min="9" max="9" width="13.7109375" customWidth="1"/>
    <col min="10" max="10" width="14.140625" customWidth="1"/>
    <col min="11" max="11" width="13" customWidth="1"/>
  </cols>
  <sheetData>
    <row r="1" spans="1:11">
      <c r="I1" s="54"/>
      <c r="J1" s="59" t="s">
        <v>41</v>
      </c>
      <c r="K1" s="60"/>
    </row>
    <row r="2" spans="1:11">
      <c r="I2" s="60" t="s">
        <v>42</v>
      </c>
      <c r="J2" s="60"/>
      <c r="K2" s="60"/>
    </row>
    <row r="3" spans="1:11">
      <c r="I3" s="35"/>
      <c r="J3" s="35"/>
      <c r="K3" s="35"/>
    </row>
    <row r="4" spans="1:11" ht="15.75">
      <c r="A4" s="57" t="s">
        <v>40</v>
      </c>
      <c r="B4" s="58"/>
      <c r="C4" s="58"/>
      <c r="D4" s="58"/>
      <c r="E4" s="58"/>
      <c r="F4" s="58"/>
      <c r="G4" s="58"/>
      <c r="H4" s="58"/>
      <c r="I4" s="58"/>
      <c r="J4" s="58"/>
      <c r="K4" s="58"/>
    </row>
    <row r="5" spans="1:11" ht="51">
      <c r="A5" s="1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2" t="s">
        <v>6</v>
      </c>
      <c r="H5" s="3" t="s">
        <v>7</v>
      </c>
      <c r="I5" s="4" t="s">
        <v>8</v>
      </c>
      <c r="J5" s="5" t="s">
        <v>9</v>
      </c>
      <c r="K5" s="6" t="s">
        <v>10</v>
      </c>
    </row>
    <row r="6" spans="1:11">
      <c r="A6" s="7">
        <v>1</v>
      </c>
      <c r="B6" s="7">
        <v>2</v>
      </c>
      <c r="C6" s="7">
        <v>3</v>
      </c>
      <c r="D6" s="7">
        <v>4</v>
      </c>
      <c r="E6" s="7">
        <v>5</v>
      </c>
      <c r="F6" s="27">
        <v>6</v>
      </c>
      <c r="G6" s="7">
        <v>7</v>
      </c>
      <c r="H6" s="25">
        <v>8</v>
      </c>
      <c r="I6" s="7">
        <v>9</v>
      </c>
      <c r="J6" s="8">
        <v>10</v>
      </c>
      <c r="K6" s="14">
        <v>11</v>
      </c>
    </row>
    <row r="7" spans="1:11" ht="46.5" customHeight="1">
      <c r="A7" s="18">
        <v>1</v>
      </c>
      <c r="B7" s="47" t="s">
        <v>16</v>
      </c>
      <c r="C7" s="17" t="s">
        <v>15</v>
      </c>
      <c r="D7" s="19" t="s">
        <v>17</v>
      </c>
      <c r="E7" s="18"/>
      <c r="F7" s="48" t="s">
        <v>11</v>
      </c>
      <c r="G7" s="36">
        <v>40</v>
      </c>
      <c r="H7" s="36">
        <v>176.4</v>
      </c>
      <c r="I7" s="15">
        <f>G7*H7</f>
        <v>7056</v>
      </c>
      <c r="J7" s="16">
        <f>I7*1.2</f>
        <v>8467.1999999999989</v>
      </c>
      <c r="K7" s="37" t="s">
        <v>13</v>
      </c>
    </row>
    <row r="8" spans="1:11">
      <c r="A8" s="31">
        <v>2</v>
      </c>
      <c r="B8" s="49" t="s">
        <v>18</v>
      </c>
      <c r="C8" s="20"/>
      <c r="D8" s="21"/>
      <c r="E8" s="22"/>
      <c r="F8" s="50" t="s">
        <v>11</v>
      </c>
      <c r="G8" s="38">
        <v>200</v>
      </c>
      <c r="H8" s="38">
        <v>398</v>
      </c>
      <c r="I8" s="23">
        <f t="shared" ref="I8:I15" si="0">G8*H8</f>
        <v>79600</v>
      </c>
      <c r="J8" s="24">
        <f t="shared" ref="J8:J16" si="1">I8*1.2</f>
        <v>95520</v>
      </c>
      <c r="K8" s="39" t="s">
        <v>13</v>
      </c>
    </row>
    <row r="9" spans="1:11" s="34" customFormat="1" ht="26.25">
      <c r="A9" s="31">
        <v>3</v>
      </c>
      <c r="B9" s="51" t="s">
        <v>19</v>
      </c>
      <c r="C9" s="29"/>
      <c r="D9" s="30"/>
      <c r="E9" s="31" t="s">
        <v>28</v>
      </c>
      <c r="F9" s="52" t="s">
        <v>14</v>
      </c>
      <c r="G9" s="40">
        <v>46000</v>
      </c>
      <c r="H9" s="40">
        <v>7.97</v>
      </c>
      <c r="I9" s="32">
        <f t="shared" si="0"/>
        <v>366620</v>
      </c>
      <c r="J9" s="33">
        <f t="shared" si="1"/>
        <v>439944</v>
      </c>
      <c r="K9" s="41" t="s">
        <v>13</v>
      </c>
    </row>
    <row r="10" spans="1:11" ht="26.25">
      <c r="A10" s="18">
        <v>4</v>
      </c>
      <c r="B10" s="53" t="s">
        <v>21</v>
      </c>
      <c r="C10" s="17"/>
      <c r="D10" s="19" t="s">
        <v>22</v>
      </c>
      <c r="E10" s="18" t="s">
        <v>20</v>
      </c>
      <c r="F10" s="48" t="s">
        <v>23</v>
      </c>
      <c r="G10" s="36">
        <v>12000</v>
      </c>
      <c r="H10" s="36">
        <v>21.85</v>
      </c>
      <c r="I10" s="15">
        <f t="shared" si="0"/>
        <v>262200</v>
      </c>
      <c r="J10" s="16">
        <f t="shared" si="1"/>
        <v>314640</v>
      </c>
      <c r="K10" s="37" t="s">
        <v>13</v>
      </c>
    </row>
    <row r="11" spans="1:11">
      <c r="A11" s="31">
        <v>5</v>
      </c>
      <c r="B11" s="53" t="s">
        <v>29</v>
      </c>
      <c r="C11" s="17"/>
      <c r="D11" s="19"/>
      <c r="E11" s="18">
        <v>2500</v>
      </c>
      <c r="F11" s="48" t="s">
        <v>23</v>
      </c>
      <c r="G11" s="36">
        <v>450</v>
      </c>
      <c r="H11" s="36">
        <v>165.25</v>
      </c>
      <c r="I11" s="15">
        <f t="shared" si="0"/>
        <v>74362.5</v>
      </c>
      <c r="J11" s="16">
        <f t="shared" si="1"/>
        <v>89235</v>
      </c>
      <c r="K11" s="37" t="s">
        <v>13</v>
      </c>
    </row>
    <row r="12" spans="1:11">
      <c r="A12" s="31">
        <v>6</v>
      </c>
      <c r="B12" s="53" t="s">
        <v>24</v>
      </c>
      <c r="C12" s="17" t="s">
        <v>25</v>
      </c>
      <c r="D12" s="19"/>
      <c r="E12" s="18">
        <v>18</v>
      </c>
      <c r="F12" s="48" t="s">
        <v>14</v>
      </c>
      <c r="G12" s="36">
        <v>5000</v>
      </c>
      <c r="H12" s="36">
        <v>19.87</v>
      </c>
      <c r="I12" s="15">
        <f t="shared" si="0"/>
        <v>99350</v>
      </c>
      <c r="J12" s="16">
        <f t="shared" si="1"/>
        <v>119220</v>
      </c>
      <c r="K12" s="37" t="s">
        <v>13</v>
      </c>
    </row>
    <row r="13" spans="1:11" ht="32.25" customHeight="1">
      <c r="A13" s="18">
        <v>7</v>
      </c>
      <c r="B13" s="53" t="s">
        <v>30</v>
      </c>
      <c r="C13" s="17" t="s">
        <v>26</v>
      </c>
      <c r="D13" s="19"/>
      <c r="E13" s="18" t="s">
        <v>37</v>
      </c>
      <c r="F13" s="48" t="s">
        <v>27</v>
      </c>
      <c r="G13" s="36">
        <v>6000</v>
      </c>
      <c r="H13" s="36">
        <v>26.49</v>
      </c>
      <c r="I13" s="15">
        <f t="shared" si="0"/>
        <v>158940</v>
      </c>
      <c r="J13" s="16">
        <f t="shared" si="1"/>
        <v>190728</v>
      </c>
      <c r="K13" s="37" t="s">
        <v>13</v>
      </c>
    </row>
    <row r="14" spans="1:11" ht="36.75" customHeight="1">
      <c r="A14" s="31">
        <v>8</v>
      </c>
      <c r="B14" s="53" t="s">
        <v>34</v>
      </c>
      <c r="C14" s="17"/>
      <c r="D14" s="19" t="s">
        <v>35</v>
      </c>
      <c r="E14" s="18" t="s">
        <v>31</v>
      </c>
      <c r="F14" s="48" t="s">
        <v>32</v>
      </c>
      <c r="G14" s="36">
        <v>800</v>
      </c>
      <c r="H14" s="36">
        <v>219.6</v>
      </c>
      <c r="I14" s="15">
        <f t="shared" si="0"/>
        <v>175680</v>
      </c>
      <c r="J14" s="16">
        <f t="shared" si="1"/>
        <v>210816</v>
      </c>
      <c r="K14" s="37" t="s">
        <v>13</v>
      </c>
    </row>
    <row r="15" spans="1:11" ht="36" customHeight="1">
      <c r="A15" s="31">
        <v>9</v>
      </c>
      <c r="B15" s="53" t="s">
        <v>36</v>
      </c>
      <c r="C15" s="17"/>
      <c r="D15" s="19" t="s">
        <v>35</v>
      </c>
      <c r="E15" s="18" t="s">
        <v>33</v>
      </c>
      <c r="F15" s="48" t="s">
        <v>11</v>
      </c>
      <c r="G15" s="36">
        <v>600</v>
      </c>
      <c r="H15" s="36">
        <v>219.6</v>
      </c>
      <c r="I15" s="15">
        <f t="shared" si="0"/>
        <v>131760</v>
      </c>
      <c r="J15" s="16">
        <f t="shared" si="1"/>
        <v>158112</v>
      </c>
      <c r="K15" s="37" t="s">
        <v>13</v>
      </c>
    </row>
    <row r="16" spans="1:11">
      <c r="A16" s="9"/>
      <c r="B16" s="42" t="s">
        <v>12</v>
      </c>
      <c r="C16" s="43"/>
      <c r="D16" s="43"/>
      <c r="E16" s="43"/>
      <c r="F16" s="44"/>
      <c r="G16" s="45"/>
      <c r="H16" s="46"/>
      <c r="I16" s="26">
        <f>SUM(I7:I15)</f>
        <v>1355568.5</v>
      </c>
      <c r="J16" s="26">
        <f t="shared" si="1"/>
        <v>1626682.2</v>
      </c>
      <c r="K16" s="10"/>
    </row>
    <row r="17" spans="1:11" ht="15.75">
      <c r="H17" s="12"/>
      <c r="I17" s="12"/>
      <c r="J17" s="11"/>
      <c r="K17" s="12"/>
    </row>
    <row r="18" spans="1:11">
      <c r="A18" s="13"/>
      <c r="B18" s="55" t="s">
        <v>38</v>
      </c>
      <c r="C18" s="55"/>
      <c r="D18" s="56"/>
      <c r="E18" s="56"/>
      <c r="F18" s="56"/>
      <c r="G18" s="56"/>
      <c r="H18" s="56"/>
      <c r="I18" s="61" t="s">
        <v>39</v>
      </c>
      <c r="J18" s="61"/>
      <c r="K18" s="61"/>
    </row>
  </sheetData>
  <mergeCells count="4">
    <mergeCell ref="A4:K4"/>
    <mergeCell ref="J1:K1"/>
    <mergeCell ref="I2:K2"/>
    <mergeCell ref="I18:K18"/>
  </mergeCells>
  <pageMargins left="0" right="0" top="0" bottom="0" header="0.31496062992125984" footer="0.31496062992125984"/>
  <pageSetup paperSize="9" orientation="landscape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2020-02-26T06:07:35Z</dcterms:modified>
</cp:coreProperties>
</file>