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4" i="1"/>
  <c r="J14" s="1"/>
  <c r="I12"/>
  <c r="J12" s="1"/>
  <c r="I6" l="1"/>
  <c r="J6" s="1"/>
  <c r="I16"/>
  <c r="J16" s="1"/>
  <c r="I15"/>
  <c r="J15" s="1"/>
  <c r="I13"/>
  <c r="J13" s="1"/>
  <c r="I11"/>
  <c r="J11" s="1"/>
  <c r="I10"/>
  <c r="J10" s="1"/>
  <c r="I9"/>
  <c r="J9" s="1"/>
  <c r="I8"/>
  <c r="J8" s="1"/>
  <c r="I7"/>
  <c r="J7" s="1"/>
  <c r="I17" l="1"/>
  <c r="J17" s="1"/>
</calcChain>
</file>

<file path=xl/sharedStrings.xml><?xml version="1.0" encoding="utf-8"?>
<sst xmlns="http://schemas.openxmlformats.org/spreadsheetml/2006/main" count="67" uniqueCount="48">
  <si>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</si>
  <si>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</si>
  <si>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</si>
  <si>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</si>
  <si>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</si>
  <si>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</si>
  <si>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</si>
  <si>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</si>
  <si>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</si>
  <si>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</si>
  <si>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>кг</t>
  </si>
  <si>
    <t>Итого:</t>
  </si>
  <si>
    <t>2020 год</t>
  </si>
  <si>
    <t xml:space="preserve">4 мм </t>
  </si>
  <si>
    <t xml:space="preserve">ВНЭ </t>
  </si>
  <si>
    <t xml:space="preserve">Винипласт листовой </t>
  </si>
  <si>
    <t>ГОСТ 9639-71</t>
  </si>
  <si>
    <t>0,27х252</t>
  </si>
  <si>
    <t>м</t>
  </si>
  <si>
    <t>ГОСТ 4514-78</t>
  </si>
  <si>
    <t>ЛЭ-25-35ХБ</t>
  </si>
  <si>
    <t xml:space="preserve">Лента смоляная </t>
  </si>
  <si>
    <t xml:space="preserve">Лента киперная техническая </t>
  </si>
  <si>
    <t>0,2х35</t>
  </si>
  <si>
    <t>ГОСТ 5937-81</t>
  </si>
  <si>
    <t xml:space="preserve">Лента электроизоляционная из стеклянных крученных комплексных нитей </t>
  </si>
  <si>
    <t xml:space="preserve">ЛЭСБ </t>
  </si>
  <si>
    <t xml:space="preserve">ГОСТ 5937-81 </t>
  </si>
  <si>
    <t xml:space="preserve">Лента электроизоляционная из стеклянных крученых комплексный нитей ЛЭСБ </t>
  </si>
  <si>
    <t xml:space="preserve">0,2х20 </t>
  </si>
  <si>
    <t>Лента электроизоляционная х/б</t>
  </si>
  <si>
    <t>Стержень электролитический текстолитовый круглый  высший сорт</t>
  </si>
  <si>
    <t>40х450</t>
  </si>
  <si>
    <t>305 ТВ-40</t>
  </si>
  <si>
    <t xml:space="preserve"> ГОСТ 19034-82 </t>
  </si>
  <si>
    <t xml:space="preserve">Трубка из поливинилхлоридного пластика 1 сорт </t>
  </si>
  <si>
    <t xml:space="preserve">от 3мм до 18 мм </t>
  </si>
  <si>
    <t>ТКР</t>
  </si>
  <si>
    <t>Трубка</t>
  </si>
  <si>
    <t xml:space="preserve">Оргстекло </t>
  </si>
  <si>
    <t>8мм</t>
  </si>
  <si>
    <t>4 мм 2440х1220</t>
  </si>
  <si>
    <t xml:space="preserve">лист </t>
  </si>
  <si>
    <t xml:space="preserve">Текстолит </t>
  </si>
  <si>
    <t xml:space="preserve">15 мм </t>
  </si>
  <si>
    <t>Начальная(максимальная)цена,  руб. без НДС</t>
  </si>
  <si>
    <t>Лот№6</t>
  </si>
  <si>
    <t xml:space="preserve">Приложение №10
к запросу котировок цен №002/ТВРЗ/2020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</si>
</sst>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A20" sqref="A20:XFD20"/>
    </sheetView>
  </sheetViews>
  <sheetFormatPr defaultRowHeight="15"/>
  <cols>
    <col min="1" max="1" width="5.5703125" customWidth="1"/>
    <col min="2" max="2" width="33.140625" style="43" customWidth="1"/>
    <col min="5" max="5" width="10.7109375" customWidth="1"/>
    <col min="6" max="6" width="9.140625" style="5"/>
    <col min="7" max="7" width="12.5703125" bestFit="1" customWidth="1"/>
    <col min="8" max="8" width="11.5703125" customWidth="1"/>
    <col min="9" max="9" width="13.85546875" customWidth="1"/>
    <col min="10" max="10" width="15" customWidth="1"/>
    <col min="11" max="11" width="14.140625" customWidth="1"/>
  </cols>
  <sheetData>
    <row r="1" spans="1:11" ht="30.75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6"/>
      <c r="B2" s="38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6"/>
      <c r="B3" s="38"/>
      <c r="C3" s="7"/>
      <c r="D3" s="7"/>
      <c r="E3" s="55" t="s">
        <v>46</v>
      </c>
      <c r="F3" s="55"/>
      <c r="G3" s="55"/>
      <c r="H3" s="7"/>
      <c r="I3" s="7"/>
      <c r="J3" s="7"/>
      <c r="K3" s="7"/>
    </row>
    <row r="4" spans="1:11" ht="78.75">
      <c r="A4" s="37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4" t="s">
        <v>45</v>
      </c>
      <c r="I4" s="35" t="s">
        <v>7</v>
      </c>
      <c r="J4" s="36" t="s">
        <v>8</v>
      </c>
      <c r="K4" s="37" t="s">
        <v>9</v>
      </c>
    </row>
    <row r="5" spans="1:11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5">
        <v>6</v>
      </c>
      <c r="G5" s="44">
        <v>7</v>
      </c>
      <c r="H5" s="46">
        <v>8</v>
      </c>
      <c r="I5" s="44">
        <v>9</v>
      </c>
      <c r="J5" s="47">
        <v>10</v>
      </c>
      <c r="K5" s="48">
        <v>11</v>
      </c>
    </row>
    <row r="6" spans="1:11" ht="34.5" customHeight="1">
      <c r="A6" s="8">
        <v>1</v>
      </c>
      <c r="B6" s="39" t="s">
        <v>15</v>
      </c>
      <c r="C6" s="9" t="s">
        <v>14</v>
      </c>
      <c r="D6" s="10" t="s">
        <v>16</v>
      </c>
      <c r="E6" s="8" t="s">
        <v>13</v>
      </c>
      <c r="F6" s="11" t="s">
        <v>10</v>
      </c>
      <c r="G6" s="12">
        <v>800</v>
      </c>
      <c r="H6" s="19">
        <v>134</v>
      </c>
      <c r="I6" s="20">
        <f>G6*H6</f>
        <v>107200</v>
      </c>
      <c r="J6" s="21">
        <f>I6*1.2</f>
        <v>128640</v>
      </c>
      <c r="K6" s="22" t="s">
        <v>12</v>
      </c>
    </row>
    <row r="7" spans="1:11" ht="31.5">
      <c r="A7" s="13">
        <v>2</v>
      </c>
      <c r="B7" s="40" t="s">
        <v>22</v>
      </c>
      <c r="C7" s="14" t="s">
        <v>20</v>
      </c>
      <c r="D7" s="15" t="s">
        <v>19</v>
      </c>
      <c r="E7" s="16" t="s">
        <v>17</v>
      </c>
      <c r="F7" s="17" t="s">
        <v>18</v>
      </c>
      <c r="G7" s="18">
        <v>12000</v>
      </c>
      <c r="H7" s="23">
        <v>1.18</v>
      </c>
      <c r="I7" s="24">
        <f t="shared" ref="I7:I16" si="0">G7*H7</f>
        <v>14160</v>
      </c>
      <c r="J7" s="25">
        <f t="shared" ref="J7:J17" si="1">I7*1.2</f>
        <v>16992</v>
      </c>
      <c r="K7" s="26" t="s">
        <v>12</v>
      </c>
    </row>
    <row r="8" spans="1:11" ht="15.75">
      <c r="A8" s="13">
        <v>3</v>
      </c>
      <c r="B8" s="40" t="s">
        <v>21</v>
      </c>
      <c r="C8" s="14"/>
      <c r="D8" s="15"/>
      <c r="E8" s="16">
        <v>0.8</v>
      </c>
      <c r="F8" s="17" t="s">
        <v>10</v>
      </c>
      <c r="G8" s="18">
        <v>800</v>
      </c>
      <c r="H8" s="23">
        <v>135</v>
      </c>
      <c r="I8" s="24">
        <f t="shared" si="0"/>
        <v>108000</v>
      </c>
      <c r="J8" s="25">
        <f t="shared" si="1"/>
        <v>129600</v>
      </c>
      <c r="K8" s="26" t="s">
        <v>12</v>
      </c>
    </row>
    <row r="9" spans="1:11" ht="51.75" customHeight="1">
      <c r="A9" s="8">
        <v>4</v>
      </c>
      <c r="B9" s="41" t="s">
        <v>25</v>
      </c>
      <c r="C9" s="9" t="s">
        <v>26</v>
      </c>
      <c r="D9" s="10" t="s">
        <v>24</v>
      </c>
      <c r="E9" s="8" t="s">
        <v>23</v>
      </c>
      <c r="F9" s="11" t="s">
        <v>18</v>
      </c>
      <c r="G9" s="12">
        <v>500</v>
      </c>
      <c r="H9" s="19">
        <v>2.2599999999999998</v>
      </c>
      <c r="I9" s="20">
        <f t="shared" si="0"/>
        <v>1130</v>
      </c>
      <c r="J9" s="21">
        <f t="shared" si="1"/>
        <v>1356</v>
      </c>
      <c r="K9" s="22" t="s">
        <v>12</v>
      </c>
    </row>
    <row r="10" spans="1:11" ht="47.25">
      <c r="A10" s="13">
        <v>5</v>
      </c>
      <c r="B10" s="41" t="s">
        <v>28</v>
      </c>
      <c r="C10" s="9" t="s">
        <v>26</v>
      </c>
      <c r="D10" s="10" t="s">
        <v>27</v>
      </c>
      <c r="E10" s="8" t="s">
        <v>29</v>
      </c>
      <c r="F10" s="11" t="s">
        <v>18</v>
      </c>
      <c r="G10" s="12">
        <v>500</v>
      </c>
      <c r="H10" s="19">
        <v>2.2599999999999998</v>
      </c>
      <c r="I10" s="20">
        <f t="shared" si="0"/>
        <v>1130</v>
      </c>
      <c r="J10" s="21">
        <f t="shared" si="1"/>
        <v>1356</v>
      </c>
      <c r="K10" s="22" t="s">
        <v>12</v>
      </c>
    </row>
    <row r="11" spans="1:11" ht="18" customHeight="1">
      <c r="A11" s="13">
        <v>6</v>
      </c>
      <c r="B11" s="41" t="s">
        <v>30</v>
      </c>
      <c r="C11" s="9"/>
      <c r="D11" s="10"/>
      <c r="E11" s="8"/>
      <c r="F11" s="11" t="s">
        <v>10</v>
      </c>
      <c r="G11" s="12">
        <v>500</v>
      </c>
      <c r="H11" s="19">
        <v>150</v>
      </c>
      <c r="I11" s="20">
        <f t="shared" si="0"/>
        <v>75000</v>
      </c>
      <c r="J11" s="21">
        <f t="shared" si="1"/>
        <v>90000</v>
      </c>
      <c r="K11" s="22" t="s">
        <v>12</v>
      </c>
    </row>
    <row r="12" spans="1:11" ht="47.25">
      <c r="A12" s="8">
        <v>7</v>
      </c>
      <c r="B12" s="41" t="s">
        <v>31</v>
      </c>
      <c r="C12" s="9"/>
      <c r="D12" s="10"/>
      <c r="E12" s="8" t="s">
        <v>32</v>
      </c>
      <c r="F12" s="11" t="s">
        <v>10</v>
      </c>
      <c r="G12" s="12">
        <v>110</v>
      </c>
      <c r="H12" s="19">
        <v>205</v>
      </c>
      <c r="I12" s="20">
        <f t="shared" si="0"/>
        <v>22550</v>
      </c>
      <c r="J12" s="21">
        <f t="shared" si="1"/>
        <v>27060</v>
      </c>
      <c r="K12" s="22" t="s">
        <v>12</v>
      </c>
    </row>
    <row r="13" spans="1:11" ht="47.25">
      <c r="A13" s="13">
        <v>8</v>
      </c>
      <c r="B13" s="41" t="s">
        <v>35</v>
      </c>
      <c r="C13" s="9" t="s">
        <v>33</v>
      </c>
      <c r="D13" s="10" t="s">
        <v>34</v>
      </c>
      <c r="E13" s="8" t="s">
        <v>36</v>
      </c>
      <c r="F13" s="11" t="s">
        <v>10</v>
      </c>
      <c r="G13" s="12">
        <v>700</v>
      </c>
      <c r="H13" s="19">
        <v>125</v>
      </c>
      <c r="I13" s="20">
        <f t="shared" si="0"/>
        <v>87500</v>
      </c>
      <c r="J13" s="21">
        <f t="shared" si="1"/>
        <v>105000</v>
      </c>
      <c r="K13" s="22" t="s">
        <v>12</v>
      </c>
    </row>
    <row r="14" spans="1:11" ht="15.75">
      <c r="A14" s="13">
        <v>9</v>
      </c>
      <c r="B14" s="41" t="s">
        <v>38</v>
      </c>
      <c r="C14" s="9" t="s">
        <v>37</v>
      </c>
      <c r="D14" s="10"/>
      <c r="E14" s="8" t="s">
        <v>40</v>
      </c>
      <c r="F14" s="11" t="s">
        <v>18</v>
      </c>
      <c r="G14" s="12">
        <v>3200</v>
      </c>
      <c r="H14" s="19">
        <v>16.8</v>
      </c>
      <c r="I14" s="20">
        <f t="shared" si="0"/>
        <v>53760</v>
      </c>
      <c r="J14" s="21">
        <f t="shared" si="1"/>
        <v>64512</v>
      </c>
      <c r="K14" s="22" t="s">
        <v>12</v>
      </c>
    </row>
    <row r="15" spans="1:11" ht="47.25">
      <c r="A15" s="8">
        <v>10</v>
      </c>
      <c r="B15" s="40" t="s">
        <v>39</v>
      </c>
      <c r="C15" s="14"/>
      <c r="D15" s="15"/>
      <c r="E15" s="16" t="s">
        <v>41</v>
      </c>
      <c r="F15" s="17" t="s">
        <v>42</v>
      </c>
      <c r="G15" s="18">
        <v>420</v>
      </c>
      <c r="H15" s="23">
        <v>2152.5</v>
      </c>
      <c r="I15" s="24">
        <f t="shared" si="0"/>
        <v>904050</v>
      </c>
      <c r="J15" s="25">
        <f t="shared" si="1"/>
        <v>1084860</v>
      </c>
      <c r="K15" s="26" t="s">
        <v>12</v>
      </c>
    </row>
    <row r="16" spans="1:11" ht="30" customHeight="1">
      <c r="A16" s="49">
        <v>11</v>
      </c>
      <c r="B16" s="42" t="s">
        <v>43</v>
      </c>
      <c r="C16" s="50"/>
      <c r="D16" s="51"/>
      <c r="E16" s="52" t="s">
        <v>44</v>
      </c>
      <c r="F16" s="17" t="s">
        <v>10</v>
      </c>
      <c r="G16" s="18">
        <v>100</v>
      </c>
      <c r="H16" s="23">
        <v>184</v>
      </c>
      <c r="I16" s="24">
        <f t="shared" si="0"/>
        <v>18400</v>
      </c>
      <c r="J16" s="25">
        <f t="shared" si="1"/>
        <v>22080</v>
      </c>
      <c r="K16" s="26" t="s">
        <v>12</v>
      </c>
    </row>
    <row r="17" spans="1:11" ht="18.75">
      <c r="A17" s="1"/>
      <c r="B17" s="4" t="s">
        <v>11</v>
      </c>
      <c r="C17" s="28"/>
      <c r="D17" s="28"/>
      <c r="E17" s="28"/>
      <c r="F17" s="29"/>
      <c r="G17" s="30"/>
      <c r="H17" s="31"/>
      <c r="I17" s="32">
        <f>SUM(I6:I16)</f>
        <v>1392880</v>
      </c>
      <c r="J17" s="32">
        <f t="shared" si="1"/>
        <v>1671456</v>
      </c>
      <c r="K17" s="27"/>
    </row>
    <row r="18" spans="1:11" ht="15.75">
      <c r="H18" s="3"/>
      <c r="I18" s="3"/>
      <c r="J18" s="2"/>
      <c r="K18" s="3"/>
    </row>
  </sheetData>
  <mergeCells count="2">
    <mergeCell ref="A1:K1"/>
    <mergeCell ref="E3:G3"/>
  </mergeCells>
  <pageMargins left="0" right="0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2020-01-14T08:38:47Z</dcterms:modified>
</cp:coreProperties>
</file>