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3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1 год\Лоты 2021\КОНКУРС С НОВЫМИ ЦЕНАМИ\Запрос котирвок цен 007 ТВРЗ2021\"/>
    </mc:Choice>
  </mc:AlternateContent>
  <bookViews>
    <workbookView xWindow="120" yWindow="105" windowWidth="15120" windowHeight="8010" activeTab="1"/>
  </bookViews>
  <sheets>
    <sheet name="2018" sheetId="1" r:id="rId1"/>
    <sheet name="2019" sheetId="2" r:id="rId2"/>
    <sheet name="Лист3" sheetId="3" r:id="rId3"/>
  </sheets>
  <definedNames>
    <definedName name="_xlnm._FilterDatabase" localSheetId="0" hidden="1">'2018'!$A$7:$J$235</definedName>
    <definedName name="Z_113C2EC7_0C03_466C_BA9B_D3B11EEA592A_.wvu.FilterData" localSheetId="0" hidden="1">'2018'!$A$7:$J$235</definedName>
    <definedName name="Z_2DDD3642_0CA4_4A9B_AAFB_87C82D0B0FCD_.wvu.FilterData" localSheetId="0" hidden="1">'2018'!$A$7:$J$235</definedName>
    <definedName name="Z_4EBCE169_456C_4227_A7EC_9B107D5ACBBD_.wvu.FilterData" localSheetId="0" hidden="1">'2018'!$A$7:$J$235</definedName>
    <definedName name="Z_4FC1653A_C0F7_4C1E_BF7D_520602EAE178_.wvu.FilterData" localSheetId="0" hidden="1">'2018'!$A$7:$J$235</definedName>
    <definedName name="Z_5B6C5AE5_B8D6_4CBA_B8ED_DA5BDF10EAC6_.wvu.FilterData" localSheetId="0" hidden="1">'2018'!$A$7:$J$235</definedName>
    <definedName name="Z_6B1F6C0B_837B_45CF_A0F8_651CB94B223C_.wvu.FilterData" localSheetId="0" hidden="1">'2018'!$A$7:$J$235</definedName>
    <definedName name="Z_7700881E_4FD5_4ADC_A619_B47E80688E02_.wvu.FilterData" localSheetId="0" hidden="1">'2018'!$A$7:$J$235</definedName>
    <definedName name="Z_78CA43F5_3BD3_41C7_8D10_1ACF4B755644_.wvu.FilterData" localSheetId="0" hidden="1">'2018'!$A$7:$J$235</definedName>
    <definedName name="Z_8354DC19_BE27_47EE_A4F6_6F7A8B1D6DBD_.wvu.FilterData" localSheetId="0" hidden="1">'2018'!$A$7:$J$235</definedName>
    <definedName name="Z_85EBB5EA_D5EB_4002_A0DD_7FCE4EFABFB9_.wvu.FilterData" localSheetId="0" hidden="1">'2018'!$A$7:$J$235</definedName>
    <definedName name="Z_DA40C6CD_6ADD_4038_8B1A_065985F4DCDE_.wvu.FilterData" localSheetId="0" hidden="1">'2018'!$A$7:$J$235</definedName>
    <definedName name="Z_DD879052_681E_45F8_A181_F8C203B4A8C0_.wvu.FilterData" localSheetId="0" hidden="1">'2018'!$A$7:$J$235</definedName>
    <definedName name="Z_DE41099A_9889_4E10_A6AF_60D054B80911_.wvu.FilterData" localSheetId="0" hidden="1">'2018'!$A$7:$J$235</definedName>
    <definedName name="Z_E8C39439_58F1_4755_BEC1_DEC1E5DFB892_.wvu.FilterData" localSheetId="0" hidden="1">'2018'!$A$7:$J$235</definedName>
  </definedNames>
  <calcPr calcId="152511"/>
  <customWorkbookViews>
    <customWorkbookView name="Сычева Анна Юрьевна - Личное представление" guid="{DD879052-681E-45F8-A181-F8C203B4A8C0}" mergeInterval="0" personalView="1" maximized="1" xWindow="-8" yWindow="-8" windowWidth="1936" windowHeight="1056" activeSheetId="2"/>
    <customWorkbookView name="НаумоваНА - Личное представление" guid="{6B1F6C0B-837B-45CF-A0F8-651CB94B223C}" mergeInterval="0" personalView="1" maximized="1" xWindow="1" yWindow="1" windowWidth="1356" windowHeight="538" activeSheetId="2"/>
    <customWorkbookView name="БлохинАВ - Личное представление" guid="{E8C39439-58F1-4755-BEC1-DEC1E5DFB892}" mergeInterval="0" personalView="1" maximized="1" xWindow="1" yWindow="1" windowWidth="1298" windowHeight="577" activeSheetId="2"/>
    <customWorkbookView name="Пользователь - Личное представление" guid="{8354DC19-BE27-47EE-A4F6-6F7A8B1D6DBD}" mergeInterval="0" personalView="1" maximized="1" xWindow="-8" yWindow="-8" windowWidth="1382" windowHeight="744" activeSheetId="2"/>
    <customWorkbookView name="Пользователь Windows - Личное представление" guid="{4FC1653A-C0F7-4C1E-BF7D-520602EAE178}" mergeInterval="0" personalView="1" maximized="1" xWindow="1" yWindow="1" windowWidth="1366" windowHeight="538" activeSheetId="2"/>
    <customWorkbookView name="НечаеваОВ - Личное представление" guid="{DE41099A-9889-4E10-A6AF-60D054B80911}" mergeInterval="0" personalView="1" maximized="1" xWindow="1" yWindow="1" windowWidth="1366" windowHeight="538" activeSheetId="2"/>
    <customWorkbookView name="ГладковаГА - Личное представление" guid="{78CA43F5-3BD3-41C7-8D10-1ACF4B755644}" mergeInterval="0" personalView="1" maximized="1" xWindow="1" yWindow="1" windowWidth="1356" windowHeight="538" activeSheetId="2"/>
    <customWorkbookView name="Семёнов - Личное представление" guid="{5B6C5AE5-B8D6-4CBA-B8ED-DA5BDF10EAC6}" mergeInterval="0" personalView="1" maximized="1" xWindow="1" yWindow="1" windowWidth="1356" windowHeight="538" activeSheetId="2"/>
    <customWorkbookView name="КривенцеваИС - Личное представление" guid="{DA40C6CD-6ADD-4038-8B1A-065985F4DCDE}" mergeInterval="0" personalView="1" maximized="1" xWindow="1" yWindow="1" windowWidth="1436" windowHeight="670" activeSheetId="2"/>
    <customWorkbookView name="ГладышеваАА - Личное представление" guid="{2DDD3642-0CA4-4A9B-AAFB-87C82D0B0FCD}" mergeInterval="0" personalView="1" maximized="1" xWindow="1" yWindow="1" windowWidth="1356" windowHeight="538" activeSheetId="2"/>
    <customWorkbookView name="МаксимоваЮО - Личное представление" guid="{113C2EC7-0C03-466C-BA9B-D3B11EEA592A}" mergeInterval="0" personalView="1" maximized="1" xWindow="1" yWindow="1" windowWidth="1436" windowHeight="670" activeSheetId="2"/>
    <customWorkbookView name="РешетоваЛМ - Личное представление" guid="{85EBB5EA-D5EB-4002-A0DD-7FCE4EFABFB9}" mergeInterval="0" personalView="1" maximized="1" xWindow="1" yWindow="1" windowWidth="1356" windowHeight="538" activeSheetId="2"/>
    <customWorkbookView name="КоржовВА - Личное представление" guid="{4EBCE169-456C-4227-A7EC-9B107D5ACBBD}" mergeInterval="0" personalView="1" maximized="1" xWindow="1" yWindow="1" windowWidth="1276" windowHeight="684" activeSheetId="2"/>
    <customWorkbookView name="СычеваАЮ - Личное представление" guid="{7700881E-4FD5-4ADC-A619-B47E80688E02}" mergeInterval="0" personalView="1" maximized="1" xWindow="1" yWindow="1" windowWidth="1356" windowHeight="538" activeSheetId="2"/>
  </customWorkbookViews>
</workbook>
</file>

<file path=xl/calcChain.xml><?xml version="1.0" encoding="utf-8"?>
<calcChain xmlns="http://schemas.openxmlformats.org/spreadsheetml/2006/main">
  <c r="I8" i="2" l="1"/>
  <c r="J8" i="2" s="1"/>
  <c r="I9" i="2"/>
  <c r="J9" i="2" s="1"/>
  <c r="I10" i="2"/>
  <c r="J10" i="2" s="1"/>
  <c r="I11" i="2"/>
  <c r="J11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7" i="2"/>
  <c r="J7" i="2" s="1"/>
  <c r="I231" i="1"/>
  <c r="J231" i="1" s="1"/>
  <c r="I230" i="1"/>
  <c r="J230" i="1" s="1"/>
  <c r="I229" i="1"/>
  <c r="J229" i="1" s="1"/>
  <c r="I228" i="1"/>
  <c r="J228" i="1" s="1"/>
  <c r="I18" i="2" l="1"/>
  <c r="I172" i="1"/>
  <c r="J172" i="1" s="1"/>
  <c r="I163" i="1"/>
  <c r="J163" i="1" s="1"/>
  <c r="I170" i="1"/>
  <c r="J170" i="1" s="1"/>
  <c r="I193" i="1"/>
  <c r="J193" i="1" s="1"/>
  <c r="I175" i="1"/>
  <c r="J175" i="1" s="1"/>
  <c r="I177" i="1"/>
  <c r="J177" i="1" s="1"/>
  <c r="I164" i="1"/>
  <c r="J164" i="1" s="1"/>
  <c r="I141" i="1"/>
  <c r="J141" i="1" s="1"/>
  <c r="I140" i="1"/>
  <c r="J140" i="1" s="1"/>
  <c r="I139" i="1"/>
  <c r="J139" i="1" s="1"/>
  <c r="I138" i="1"/>
  <c r="J138" i="1" s="1"/>
  <c r="I137" i="1"/>
  <c r="J137" i="1" s="1"/>
  <c r="I136" i="1"/>
  <c r="J136" i="1" s="1"/>
  <c r="I142" i="1"/>
  <c r="J142" i="1" s="1"/>
  <c r="I143" i="1"/>
  <c r="J143" i="1" s="1"/>
  <c r="J18" i="2" l="1"/>
  <c r="I234" i="1"/>
  <c r="J234" i="1" s="1"/>
  <c r="I66" i="1"/>
  <c r="J66" i="1" s="1"/>
  <c r="I64" i="1"/>
  <c r="J64" i="1" s="1"/>
  <c r="I63" i="1"/>
  <c r="J63" i="1" s="1"/>
  <c r="I62" i="1"/>
  <c r="J62" i="1" s="1"/>
  <c r="I61" i="1"/>
  <c r="J61" i="1" s="1"/>
  <c r="I60" i="1"/>
  <c r="J60" i="1" s="1"/>
  <c r="I192" i="1"/>
  <c r="J192" i="1" s="1"/>
  <c r="I58" i="1"/>
  <c r="J58" i="1" s="1"/>
  <c r="I57" i="1"/>
  <c r="J57" i="1" s="1"/>
  <c r="I56" i="1"/>
  <c r="J56" i="1" s="1"/>
  <c r="I178" i="1"/>
  <c r="J178" i="1" s="1"/>
  <c r="I53" i="1"/>
  <c r="J53" i="1" s="1"/>
  <c r="I50" i="1"/>
  <c r="J50" i="1" s="1"/>
  <c r="I49" i="1"/>
  <c r="J49" i="1" s="1"/>
  <c r="I43" i="1"/>
  <c r="J43" i="1" s="1"/>
  <c r="I41" i="1"/>
  <c r="J41" i="1" s="1"/>
  <c r="I40" i="1"/>
  <c r="J40" i="1" s="1"/>
  <c r="I173" i="1"/>
  <c r="J173" i="1" s="1"/>
  <c r="I39" i="1"/>
  <c r="J39" i="1" s="1"/>
  <c r="I38" i="1"/>
  <c r="J38" i="1" s="1"/>
  <c r="I37" i="1"/>
  <c r="J37" i="1" s="1"/>
  <c r="I36" i="1"/>
  <c r="J36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166" i="1"/>
  <c r="J166" i="1" s="1"/>
  <c r="I165" i="1"/>
  <c r="J165" i="1" s="1"/>
  <c r="I23" i="1"/>
  <c r="J23" i="1" s="1"/>
  <c r="I156" i="1"/>
  <c r="J156" i="1" s="1"/>
  <c r="I19" i="1"/>
  <c r="J19" i="1" s="1"/>
  <c r="I18" i="1"/>
  <c r="J18" i="1" s="1"/>
  <c r="I17" i="1"/>
  <c r="J17" i="1" s="1"/>
  <c r="I16" i="1"/>
  <c r="J16" i="1" s="1"/>
  <c r="I155" i="1"/>
  <c r="J155" i="1" s="1"/>
  <c r="I154" i="1"/>
  <c r="J154" i="1" s="1"/>
  <c r="I15" i="1"/>
  <c r="J15" i="1" s="1"/>
  <c r="I14" i="1"/>
  <c r="J14" i="1" s="1"/>
  <c r="I135" i="1"/>
  <c r="J135" i="1" s="1"/>
  <c r="I90" i="1"/>
  <c r="J90" i="1" s="1"/>
  <c r="I12" i="1"/>
  <c r="J12" i="1" s="1"/>
  <c r="I13" i="1"/>
  <c r="J13" i="1" s="1"/>
  <c r="I11" i="1"/>
  <c r="J11" i="1" s="1"/>
  <c r="I10" i="1"/>
  <c r="J10" i="1" s="1"/>
  <c r="I9" i="1"/>
  <c r="I52" i="1"/>
  <c r="J52" i="1" s="1"/>
  <c r="I225" i="1"/>
  <c r="J225" i="1" s="1"/>
  <c r="I55" i="1"/>
  <c r="J55" i="1" s="1"/>
  <c r="I54" i="1"/>
  <c r="J54" i="1" s="1"/>
  <c r="I232" i="1"/>
  <c r="J232" i="1" s="1"/>
  <c r="I24" i="1"/>
  <c r="J24" i="1" s="1"/>
  <c r="I227" i="1"/>
  <c r="J227" i="1" s="1"/>
  <c r="I35" i="1"/>
  <c r="J35" i="1" s="1"/>
  <c r="I34" i="1"/>
  <c r="J34" i="1" s="1"/>
  <c r="I33" i="1"/>
  <c r="J33" i="1" s="1"/>
  <c r="I204" i="1"/>
  <c r="J204" i="1" s="1"/>
  <c r="I203" i="1"/>
  <c r="J203" i="1" s="1"/>
  <c r="I202" i="1"/>
  <c r="J202" i="1" s="1"/>
  <c r="I201" i="1"/>
  <c r="J201" i="1" s="1"/>
  <c r="I200" i="1"/>
  <c r="J200" i="1" s="1"/>
  <c r="I199" i="1"/>
  <c r="J199" i="1" s="1"/>
  <c r="I198" i="1"/>
  <c r="J198" i="1" s="1"/>
  <c r="I153" i="1"/>
  <c r="J153" i="1" s="1"/>
  <c r="I151" i="1"/>
  <c r="J151" i="1" s="1"/>
  <c r="I150" i="1"/>
  <c r="J150" i="1" s="1"/>
  <c r="I149" i="1"/>
  <c r="J149" i="1" s="1"/>
  <c r="I148" i="1"/>
  <c r="J148" i="1" s="1"/>
  <c r="I147" i="1"/>
  <c r="J147" i="1" s="1"/>
  <c r="I152" i="1"/>
  <c r="J152" i="1" s="1"/>
  <c r="I146" i="1"/>
  <c r="J146" i="1" s="1"/>
  <c r="I145" i="1"/>
  <c r="J145" i="1" s="1"/>
  <c r="I144" i="1"/>
  <c r="J144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224" i="1"/>
  <c r="J224" i="1" s="1"/>
  <c r="I222" i="1"/>
  <c r="J222" i="1" s="1"/>
  <c r="I221" i="1"/>
  <c r="J221" i="1" s="1"/>
  <c r="I220" i="1"/>
  <c r="J220" i="1" s="1"/>
  <c r="I219" i="1"/>
  <c r="J219" i="1" s="1"/>
  <c r="I218" i="1"/>
  <c r="J218" i="1" s="1"/>
  <c r="I217" i="1"/>
  <c r="J217" i="1" s="1"/>
  <c r="I223" i="1"/>
  <c r="J223" i="1" s="1"/>
  <c r="I216" i="1"/>
  <c r="J216" i="1" s="1"/>
  <c r="I215" i="1"/>
  <c r="J215" i="1" s="1"/>
  <c r="I214" i="1"/>
  <c r="J214" i="1" s="1"/>
  <c r="I207" i="1"/>
  <c r="J207" i="1" s="1"/>
  <c r="I205" i="1"/>
  <c r="J205" i="1" s="1"/>
  <c r="I213" i="1"/>
  <c r="J213" i="1" s="1"/>
  <c r="I206" i="1"/>
  <c r="J206" i="1" s="1"/>
  <c r="I212" i="1"/>
  <c r="J212" i="1" s="1"/>
  <c r="I211" i="1"/>
  <c r="J211" i="1" s="1"/>
  <c r="I210" i="1"/>
  <c r="J210" i="1" s="1"/>
  <c r="I209" i="1"/>
  <c r="J209" i="1" s="1"/>
  <c r="I208" i="1"/>
  <c r="J208" i="1" s="1"/>
  <c r="I180" i="1"/>
  <c r="J180" i="1" s="1"/>
  <c r="I188" i="1"/>
  <c r="J188" i="1" s="1"/>
  <c r="I187" i="1"/>
  <c r="J187" i="1" s="1"/>
  <c r="I186" i="1"/>
  <c r="J186" i="1" s="1"/>
  <c r="I185" i="1"/>
  <c r="J185" i="1" s="1"/>
  <c r="I184" i="1"/>
  <c r="J184" i="1" s="1"/>
  <c r="I179" i="1"/>
  <c r="J179" i="1" s="1"/>
  <c r="I183" i="1"/>
  <c r="J183" i="1" s="1"/>
  <c r="I182" i="1"/>
  <c r="J182" i="1" s="1"/>
  <c r="I181" i="1"/>
  <c r="J181" i="1" s="1"/>
  <c r="I190" i="1"/>
  <c r="J190" i="1" s="1"/>
  <c r="I191" i="1"/>
  <c r="J191" i="1" s="1"/>
  <c r="I189" i="1"/>
  <c r="J189" i="1" s="1"/>
  <c r="I158" i="1"/>
  <c r="J158" i="1" s="1"/>
  <c r="I157" i="1"/>
  <c r="J157" i="1" s="1"/>
  <c r="I162" i="1"/>
  <c r="J162" i="1" s="1"/>
  <c r="I160" i="1"/>
  <c r="J160" i="1" s="1"/>
  <c r="I159" i="1"/>
  <c r="J159" i="1" s="1"/>
  <c r="I161" i="1"/>
  <c r="J161" i="1" s="1"/>
  <c r="I134" i="1"/>
  <c r="J134" i="1" s="1"/>
  <c r="I133" i="1"/>
  <c r="J133" i="1" s="1"/>
  <c r="I132" i="1"/>
  <c r="J132" i="1" s="1"/>
  <c r="I131" i="1"/>
  <c r="J131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30" i="1"/>
  <c r="J130" i="1" s="1"/>
  <c r="I99" i="1"/>
  <c r="J99" i="1" s="1"/>
  <c r="I98" i="1"/>
  <c r="J98" i="1" s="1"/>
  <c r="I97" i="1"/>
  <c r="J97" i="1" s="1"/>
  <c r="I96" i="1"/>
  <c r="J96" i="1" s="1"/>
  <c r="I95" i="1"/>
  <c r="J95" i="1" s="1"/>
  <c r="I103" i="1"/>
  <c r="J103" i="1" s="1"/>
  <c r="I94" i="1"/>
  <c r="J94" i="1" s="1"/>
  <c r="I93" i="1"/>
  <c r="J93" i="1" s="1"/>
  <c r="I92" i="1"/>
  <c r="J92" i="1" s="1"/>
  <c r="I102" i="1"/>
  <c r="J102" i="1" s="1"/>
  <c r="I91" i="1"/>
  <c r="J91" i="1" s="1"/>
  <c r="I101" i="1"/>
  <c r="J101" i="1" s="1"/>
  <c r="I100" i="1"/>
  <c r="J100" i="1" s="1"/>
  <c r="I45" i="1"/>
  <c r="J45" i="1" s="1"/>
  <c r="I65" i="1"/>
  <c r="J65" i="1" s="1"/>
  <c r="I31" i="1"/>
  <c r="J31" i="1" s="1"/>
  <c r="I226" i="1"/>
  <c r="J226" i="1" s="1"/>
  <c r="I233" i="1"/>
  <c r="J233" i="1" s="1"/>
  <c r="I47" i="1"/>
  <c r="J47" i="1" s="1"/>
  <c r="I46" i="1"/>
  <c r="J46" i="1" s="1"/>
  <c r="I21" i="1"/>
  <c r="J21" i="1" s="1"/>
  <c r="I20" i="1"/>
  <c r="J20" i="1" s="1"/>
  <c r="I22" i="1"/>
  <c r="J22" i="1" s="1"/>
  <c r="I59" i="1"/>
  <c r="J59" i="1" s="1"/>
  <c r="I48" i="1"/>
  <c r="J48" i="1" s="1"/>
  <c r="I51" i="1"/>
  <c r="J51" i="1" s="1"/>
  <c r="I44" i="1"/>
  <c r="J44" i="1" s="1"/>
  <c r="I42" i="1"/>
  <c r="J42" i="1" s="1"/>
  <c r="I171" i="1"/>
  <c r="J171" i="1" s="1"/>
  <c r="I32" i="1"/>
  <c r="J32" i="1" s="1"/>
  <c r="I194" i="1"/>
  <c r="J194" i="1" s="1"/>
  <c r="I176" i="1"/>
  <c r="J176" i="1" s="1"/>
  <c r="I169" i="1"/>
  <c r="J169" i="1" s="1"/>
  <c r="I196" i="1"/>
  <c r="J196" i="1" s="1"/>
  <c r="I197" i="1"/>
  <c r="J197" i="1" s="1"/>
  <c r="I168" i="1"/>
  <c r="J168" i="1" s="1"/>
  <c r="I174" i="1"/>
  <c r="J174" i="1" s="1"/>
  <c r="I167" i="1"/>
  <c r="J167" i="1" s="1"/>
  <c r="I195" i="1"/>
  <c r="J195" i="1" s="1"/>
  <c r="I68" i="1"/>
  <c r="J68" i="1" s="1"/>
  <c r="I67" i="1"/>
  <c r="J67" i="1" s="1"/>
  <c r="J9" i="1" l="1"/>
  <c r="I235" i="1"/>
  <c r="J235" i="1" s="1"/>
</calcChain>
</file>

<file path=xl/sharedStrings.xml><?xml version="1.0" encoding="utf-8"?>
<sst xmlns="http://schemas.openxmlformats.org/spreadsheetml/2006/main" count="898" uniqueCount="400">
  <si>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</si>
  <si>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</si>
  <si>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</si>
  <si>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</si>
  <si>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</si>
  <si>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</si>
  <si>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</si>
  <si>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</si>
  <si>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</si>
  <si>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</si>
  <si>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БЕЛЬЕ НАТЕЛЬНОЕ</t>
  </si>
  <si>
    <t>компл.</t>
  </si>
  <si>
    <t>БЕЛЬЕ ТЕРМОСТОЙКОЕ</t>
  </si>
  <si>
    <t>ХАЛАТ БЕЛЫЙ</t>
  </si>
  <si>
    <t>шт.</t>
  </si>
  <si>
    <t>КОСТЮМ ПОВАРА</t>
  </si>
  <si>
    <t>НАРУКАВНИКИ ПВХ</t>
  </si>
  <si>
    <t>пар.</t>
  </si>
  <si>
    <t>КОСТЮМ СВАРЩИКА</t>
  </si>
  <si>
    <t>ШЛЕМ ШКПС</t>
  </si>
  <si>
    <t>ШЛЕМ ПЕСКОСТРУЙЩИКА</t>
  </si>
  <si>
    <t>КОСТЮМ ХЛОПЧАТОБУМАЖНЫЙ</t>
  </si>
  <si>
    <t>ПЕРЧАТКИ КАМЕРНЫЕ</t>
  </si>
  <si>
    <t xml:space="preserve">КРЮЧОК 2Х РОЖКОВЫЙ </t>
  </si>
  <si>
    <t>50Х50</t>
  </si>
  <si>
    <t>КРЮЧОК 3-Х РОЖКОВЫЙ</t>
  </si>
  <si>
    <t>ОЧКИ ЗАЩИТНЫЕ ЗАКРЫТЫЕ ДЛЯ ГАЗОСВАРКИ С НЕПРЯМОЙ ВЕНТИЛЯЦИЕЙ С АНТИЗАПОТЕВАЮЩИМ ПОКРЫТИЕМ ПРЕМИУМ 22, шт</t>
  </si>
  <si>
    <t xml:space="preserve">Полкодержатель </t>
  </si>
  <si>
    <t>5.4х0,1</t>
  </si>
  <si>
    <t>Петля четырехшарнирная BOYARD накл</t>
  </si>
  <si>
    <t>Ручка-скоба</t>
  </si>
  <si>
    <t>Защелка магнитная</t>
  </si>
  <si>
    <t>Замок</t>
  </si>
  <si>
    <t>Замок 406 нажимной</t>
  </si>
  <si>
    <t xml:space="preserve">Смазка железнодорожная ЛЗ ЦНИИ (У) </t>
  </si>
  <si>
    <t xml:space="preserve">ТУ 0254-013-00148820-99 </t>
  </si>
  <si>
    <t>кг</t>
  </si>
  <si>
    <t>КРАСКА ПОРОШКОВАЯ  ЭПОКСИДНО-ПОЛИЭФИРНАЯ</t>
  </si>
  <si>
    <t xml:space="preserve">RAL 1015 БЕЖЕВАЯ  </t>
  </si>
  <si>
    <t xml:space="preserve">ФЛЮС  СВАРОЧНЫЙ </t>
  </si>
  <si>
    <t xml:space="preserve"> АН-348А</t>
  </si>
  <si>
    <t>ГОСТ 9087-81</t>
  </si>
  <si>
    <t>ПЕСОК ФОРМОВОЧНЫЙ КВАРЦЕВЫЙ</t>
  </si>
  <si>
    <t>5К3О403 -0.315 - +0.2</t>
  </si>
  <si>
    <t>т</t>
  </si>
  <si>
    <t xml:space="preserve">Винт с полукруглой головкой ОЦ </t>
  </si>
  <si>
    <t xml:space="preserve">ГОСТ 17473-80 </t>
  </si>
  <si>
    <t>3х30</t>
  </si>
  <si>
    <t>шт</t>
  </si>
  <si>
    <t>ГОСТ 17473-80</t>
  </si>
  <si>
    <t xml:space="preserve"> 6х35</t>
  </si>
  <si>
    <t xml:space="preserve">ГОСТ 17475-80 </t>
  </si>
  <si>
    <t>ГОСТ 1491-80</t>
  </si>
  <si>
    <t>ГОСТ 15973-2005</t>
  </si>
  <si>
    <t xml:space="preserve"> ГОСТ 1640-015-55798700-2006 </t>
  </si>
  <si>
    <t>м</t>
  </si>
  <si>
    <t>ГОСТ 1145-80</t>
  </si>
  <si>
    <t>ГОСТ 7785-81</t>
  </si>
  <si>
    <t>ГОСТ 7798-70</t>
  </si>
  <si>
    <t>ГОСТ 5915-70</t>
  </si>
  <si>
    <t>ГОСТ 4028-63</t>
  </si>
  <si>
    <t>ГОСТ 397-79</t>
  </si>
  <si>
    <t xml:space="preserve">Металлорукав </t>
  </si>
  <si>
    <t xml:space="preserve">Р3-Ц-Х </t>
  </si>
  <si>
    <t xml:space="preserve">ТУ 22-5570-84  </t>
  </si>
  <si>
    <t>пог.м</t>
  </si>
  <si>
    <t>ТУ 22-5570-84</t>
  </si>
  <si>
    <t xml:space="preserve"> ТУ 22-5570-84</t>
  </si>
  <si>
    <t>Канат</t>
  </si>
  <si>
    <t>ГОСТ2688-80</t>
  </si>
  <si>
    <t>Канат стальной</t>
  </si>
  <si>
    <t>Проволока обыкновенная О-Ч</t>
  </si>
  <si>
    <t>ГОСТ 3282-74</t>
  </si>
  <si>
    <t>Проволока пружинная</t>
  </si>
  <si>
    <t>А-1-П</t>
  </si>
  <si>
    <t>ГОСТ 9389-75</t>
  </si>
  <si>
    <t xml:space="preserve">Электроды нержавеющие </t>
  </si>
  <si>
    <t xml:space="preserve"> ЦЛ 11 ОЗЛ </t>
  </si>
  <si>
    <t xml:space="preserve"> ГОСТ 9466-75 </t>
  </si>
  <si>
    <t>ТУ 197-001-58230383-2006</t>
  </si>
  <si>
    <t xml:space="preserve">Автоматический выключатель </t>
  </si>
  <si>
    <t xml:space="preserve">ВА-47-29 </t>
  </si>
  <si>
    <t>10А</t>
  </si>
  <si>
    <t xml:space="preserve"> ВА-47-29</t>
  </si>
  <si>
    <t>25А</t>
  </si>
  <si>
    <t>Амортизатор крепления рамы компрессора</t>
  </si>
  <si>
    <t>Арматура сигнальная  24В красная</t>
  </si>
  <si>
    <t>СКЛ</t>
  </si>
  <si>
    <t xml:space="preserve">Арматура сигнальная  </t>
  </si>
  <si>
    <t>СКЛ-11Б-2</t>
  </si>
  <si>
    <t>110В</t>
  </si>
  <si>
    <t xml:space="preserve">Вентилятор </t>
  </si>
  <si>
    <t>Т100</t>
  </si>
  <si>
    <t>ВПК-2112</t>
  </si>
  <si>
    <t>Выключатель скрытой проводки 2-х клавишный ЕВРО</t>
  </si>
  <si>
    <t>Выключатель скрытой проводки ЕВРО</t>
  </si>
  <si>
    <t xml:space="preserve">Геркон </t>
  </si>
  <si>
    <t>КЭМ-2</t>
  </si>
  <si>
    <t xml:space="preserve">Датчик </t>
  </si>
  <si>
    <t>6012.3829</t>
  </si>
  <si>
    <t>ТСМ 100 Ом</t>
  </si>
  <si>
    <t xml:space="preserve">Датчик температуры наружнего воздуха </t>
  </si>
  <si>
    <t>КДТ-50</t>
  </si>
  <si>
    <t xml:space="preserve">Держатель предохранителя </t>
  </si>
  <si>
    <t>ДП-35</t>
  </si>
  <si>
    <t>ППН-33</t>
  </si>
  <si>
    <t xml:space="preserve">Зажим наборный   </t>
  </si>
  <si>
    <t>ЗНИ</t>
  </si>
  <si>
    <t>2,5 мм</t>
  </si>
  <si>
    <t xml:space="preserve">Кабель-канал </t>
  </si>
  <si>
    <t>25х16 мм</t>
  </si>
  <si>
    <t xml:space="preserve">Клапан электромагнитный  </t>
  </si>
  <si>
    <t>КЭМ-15-14</t>
  </si>
  <si>
    <t xml:space="preserve">Колодка клеммная </t>
  </si>
  <si>
    <t>WAGO 262-130</t>
  </si>
  <si>
    <t xml:space="preserve">Конденсатор </t>
  </si>
  <si>
    <t>К50-29 10 мкФ 63В</t>
  </si>
  <si>
    <t>Конденсатор оксидно-электролитический алюминиевый</t>
  </si>
  <si>
    <t xml:space="preserve"> К50-35 
47 МКФ 160В</t>
  </si>
  <si>
    <t xml:space="preserve">КОНДЕНСАТОР ОКСИДНО-ЭЛЕКТРОЛИТИЧЕСКИЙ АЛЮМИНИЕВЫЙ </t>
  </si>
  <si>
    <t>К50-29 
47МКФ 63В В5</t>
  </si>
  <si>
    <t xml:space="preserve">Конденсатор оксидно-электролитический алюминиевый </t>
  </si>
  <si>
    <t>К50-35 
22 МКФ 63 В</t>
  </si>
  <si>
    <t xml:space="preserve">Конденсатор пусковой МВИЮ.670011.002 </t>
  </si>
  <si>
    <t>12,5мкФ 450В</t>
  </si>
  <si>
    <t xml:space="preserve">Конденсатор электрический SR </t>
  </si>
  <si>
    <t>1000 мкФ 63В</t>
  </si>
  <si>
    <t xml:space="preserve">Микропереключатель </t>
  </si>
  <si>
    <t xml:space="preserve">МП-2101 </t>
  </si>
  <si>
    <t xml:space="preserve">Микросхема </t>
  </si>
  <si>
    <t>OPA2134UA</t>
  </si>
  <si>
    <t>UC3842 AN</t>
  </si>
  <si>
    <t>КР142ЕН8Б</t>
  </si>
  <si>
    <t xml:space="preserve">МИНИКОНТАКТОР </t>
  </si>
  <si>
    <t>В7-30-01 12А</t>
  </si>
  <si>
    <t xml:space="preserve">Муфта переходная </t>
  </si>
  <si>
    <t>25х20</t>
  </si>
  <si>
    <t>Оптрон</t>
  </si>
  <si>
    <t xml:space="preserve"> TL 3845P</t>
  </si>
  <si>
    <t xml:space="preserve">Переключатель </t>
  </si>
  <si>
    <t>ПКГ-3П9Н- 6А</t>
  </si>
  <si>
    <t xml:space="preserve">Плавкая вставка </t>
  </si>
  <si>
    <t>ППН-33 25А</t>
  </si>
  <si>
    <t>Подрозетник под гипсокартон</t>
  </si>
  <si>
    <t xml:space="preserve"> C3 E3 </t>
  </si>
  <si>
    <t>68х45 мм</t>
  </si>
  <si>
    <t xml:space="preserve">Преобразователь  </t>
  </si>
  <si>
    <t>SD-150C-24</t>
  </si>
  <si>
    <t>24В</t>
  </si>
  <si>
    <t xml:space="preserve">РАЗЪЕМ ТОСОЛЬНОГО ДАТЧИКА  </t>
  </si>
  <si>
    <t>Розетка открытой проводки ЕВРО</t>
  </si>
  <si>
    <t>Розетка с защитными шторками</t>
  </si>
  <si>
    <t xml:space="preserve"> 250В 16А</t>
  </si>
  <si>
    <t>Розетка скрытой проводки ЕВРО (Легата)</t>
  </si>
  <si>
    <t xml:space="preserve">Светильник </t>
  </si>
  <si>
    <t>НДВ 10-25</t>
  </si>
  <si>
    <t>ПСХ-60 муз</t>
  </si>
  <si>
    <t xml:space="preserve">Секция нагревательная </t>
  </si>
  <si>
    <t>СМБЭ 
0020-020-1-09</t>
  </si>
  <si>
    <t xml:space="preserve">Стабилитрон </t>
  </si>
  <si>
    <t>КС515А</t>
  </si>
  <si>
    <t xml:space="preserve">Транзистор </t>
  </si>
  <si>
    <t>IRF740</t>
  </si>
  <si>
    <t xml:space="preserve">Транзистор биполярный </t>
  </si>
  <si>
    <t>КТ898А</t>
  </si>
  <si>
    <t xml:space="preserve">Электронагреватель  </t>
  </si>
  <si>
    <t>КЭН</t>
  </si>
  <si>
    <t>110/600</t>
  </si>
  <si>
    <t xml:space="preserve">Петля </t>
  </si>
  <si>
    <t>ПН-100</t>
  </si>
  <si>
    <t xml:space="preserve">Порошок для наплавки и напыления </t>
  </si>
  <si>
    <t>Т-ТЕРМО -50Р</t>
  </si>
  <si>
    <t xml:space="preserve">Болт с потайной головкой </t>
  </si>
  <si>
    <t xml:space="preserve">М12х90  </t>
  </si>
  <si>
    <t xml:space="preserve">Болт с шестигранной головкой </t>
  </si>
  <si>
    <t>М10х30</t>
  </si>
  <si>
    <t xml:space="preserve">М10х35 </t>
  </si>
  <si>
    <t xml:space="preserve">М10х50 </t>
  </si>
  <si>
    <t xml:space="preserve">М10х70 </t>
  </si>
  <si>
    <t xml:space="preserve">М10х80 </t>
  </si>
  <si>
    <t>М12х25</t>
  </si>
  <si>
    <t xml:space="preserve">М12х30 </t>
  </si>
  <si>
    <t xml:space="preserve">М12х40 </t>
  </si>
  <si>
    <t>М12х45</t>
  </si>
  <si>
    <t>М12х50</t>
  </si>
  <si>
    <t xml:space="preserve">М20х65 </t>
  </si>
  <si>
    <t xml:space="preserve">М20х80 </t>
  </si>
  <si>
    <t>М6х16</t>
  </si>
  <si>
    <t>М6х35</t>
  </si>
  <si>
    <t>М8х20</t>
  </si>
  <si>
    <t>М8х25</t>
  </si>
  <si>
    <t>М8х30</t>
  </si>
  <si>
    <t>М8х35</t>
  </si>
  <si>
    <t>М8х40</t>
  </si>
  <si>
    <t>М8х45</t>
  </si>
  <si>
    <t>DIN 7985</t>
  </si>
  <si>
    <t>8х20</t>
  </si>
  <si>
    <t>М4х12</t>
  </si>
  <si>
    <t xml:space="preserve">М4х14 </t>
  </si>
  <si>
    <t xml:space="preserve">М4х35 </t>
  </si>
  <si>
    <t>М5х20</t>
  </si>
  <si>
    <t xml:space="preserve">М6х16 </t>
  </si>
  <si>
    <t>М6х20</t>
  </si>
  <si>
    <t xml:space="preserve">М6х35 </t>
  </si>
  <si>
    <t>М3х20</t>
  </si>
  <si>
    <t>М4х8</t>
  </si>
  <si>
    <t>5х60</t>
  </si>
  <si>
    <t>8х35</t>
  </si>
  <si>
    <t>8х55</t>
  </si>
  <si>
    <t>М10х55</t>
  </si>
  <si>
    <t>М3х10</t>
  </si>
  <si>
    <t>М4х10</t>
  </si>
  <si>
    <t>М4х20</t>
  </si>
  <si>
    <t>М4х25</t>
  </si>
  <si>
    <t>М5х10</t>
  </si>
  <si>
    <t>М5х14</t>
  </si>
  <si>
    <t>М5х16</t>
  </si>
  <si>
    <t>М5х18</t>
  </si>
  <si>
    <t>М5х25</t>
  </si>
  <si>
    <t xml:space="preserve">М5х30 </t>
  </si>
  <si>
    <t>М5х40</t>
  </si>
  <si>
    <t xml:space="preserve">М6х12 </t>
  </si>
  <si>
    <t>Винт с потайной головкой  ОЦ</t>
  </si>
  <si>
    <t xml:space="preserve">Винт с потайной головкой ОЦ </t>
  </si>
  <si>
    <t xml:space="preserve">М6х20 </t>
  </si>
  <si>
    <t>М6х25</t>
  </si>
  <si>
    <t xml:space="preserve">М6х30 </t>
  </si>
  <si>
    <t>М6х50</t>
  </si>
  <si>
    <t xml:space="preserve">М6х60 </t>
  </si>
  <si>
    <t>Винт с потайной головкой ОЦ</t>
  </si>
  <si>
    <t xml:space="preserve">М8х16 </t>
  </si>
  <si>
    <t xml:space="preserve">М8х20 </t>
  </si>
  <si>
    <t xml:space="preserve">М8х25  </t>
  </si>
  <si>
    <t xml:space="preserve">М8х90 </t>
  </si>
  <si>
    <t>М4х40</t>
  </si>
  <si>
    <t xml:space="preserve">Гайка </t>
  </si>
  <si>
    <t>М10</t>
  </si>
  <si>
    <t>М12</t>
  </si>
  <si>
    <t>М20</t>
  </si>
  <si>
    <t>М22</t>
  </si>
  <si>
    <t>М8</t>
  </si>
  <si>
    <t xml:space="preserve">Гвоздь </t>
  </si>
  <si>
    <t>1,8х32</t>
  </si>
  <si>
    <t>2,0х40</t>
  </si>
  <si>
    <t>3,0х70</t>
  </si>
  <si>
    <t>3,5х90</t>
  </si>
  <si>
    <t>Гвоздь</t>
  </si>
  <si>
    <t xml:space="preserve"> 4х120</t>
  </si>
  <si>
    <t>1,6х25</t>
  </si>
  <si>
    <t>2х20</t>
  </si>
  <si>
    <t xml:space="preserve">Заклепка </t>
  </si>
  <si>
    <t>4,8х28</t>
  </si>
  <si>
    <t>Заклепка</t>
  </si>
  <si>
    <t xml:space="preserve"> 4,8х8</t>
  </si>
  <si>
    <t>DIN 7337</t>
  </si>
  <si>
    <t xml:space="preserve">Заклепка алюминиевая </t>
  </si>
  <si>
    <t>4х10</t>
  </si>
  <si>
    <t>Заклепка алюминиевая</t>
  </si>
  <si>
    <t xml:space="preserve"> 4х16</t>
  </si>
  <si>
    <t xml:space="preserve">Заклепка алюминиевая вытяжная </t>
  </si>
  <si>
    <t>4,8х18</t>
  </si>
  <si>
    <t xml:space="preserve"> ГОСТ 9897-88</t>
  </si>
  <si>
    <t>Р ИСО 11611-2011</t>
  </si>
  <si>
    <t>ГОСТ 27575-87</t>
  </si>
  <si>
    <t xml:space="preserve">Саморез  </t>
  </si>
  <si>
    <t>4х20</t>
  </si>
  <si>
    <t xml:space="preserve">Саморез </t>
  </si>
  <si>
    <t>3х25</t>
  </si>
  <si>
    <t>4,2х19</t>
  </si>
  <si>
    <t>4,2х25</t>
  </si>
  <si>
    <t>4,2х32</t>
  </si>
  <si>
    <t>5х30</t>
  </si>
  <si>
    <t>5х40</t>
  </si>
  <si>
    <t>ГОСТ 967933</t>
  </si>
  <si>
    <t>ГОСТ 12.4.029-76</t>
  </si>
  <si>
    <t>ТУ 38.309-09-346-93</t>
  </si>
  <si>
    <t>Саморез</t>
  </si>
  <si>
    <t xml:space="preserve"> 5х60</t>
  </si>
  <si>
    <t>6х40</t>
  </si>
  <si>
    <t>6х70</t>
  </si>
  <si>
    <t xml:space="preserve">DIN 968 </t>
  </si>
  <si>
    <t>DIN 7962</t>
  </si>
  <si>
    <t xml:space="preserve">Саморез со сверлом </t>
  </si>
  <si>
    <t>3,9х19</t>
  </si>
  <si>
    <t>DIN 7981</t>
  </si>
  <si>
    <t xml:space="preserve">Саморез с полусферической головкой  </t>
  </si>
  <si>
    <t>М 5,5х25</t>
  </si>
  <si>
    <t xml:space="preserve"> М 5,5х51</t>
  </si>
  <si>
    <t xml:space="preserve">Саморез со сверлом и пресс-шайбой </t>
  </si>
  <si>
    <t>DIN С021</t>
  </si>
  <si>
    <t>DIN 7504 P</t>
  </si>
  <si>
    <t>ГОСТ Р 12.4.235-2012ТР ТС 019/2011</t>
  </si>
  <si>
    <t xml:space="preserve">Фильтр </t>
  </si>
  <si>
    <t xml:space="preserve">ДОТ ПРО </t>
  </si>
  <si>
    <t>ГОСТ 12.4.131-83</t>
  </si>
  <si>
    <t>ЛИОТ-200</t>
  </si>
  <si>
    <t>ГОСТ 12.4.041-2011</t>
  </si>
  <si>
    <t>ГОСТ 53269-2009</t>
  </si>
  <si>
    <t>Шплинт</t>
  </si>
  <si>
    <t xml:space="preserve"> 10х71 </t>
  </si>
  <si>
    <t xml:space="preserve">Шплинт </t>
  </si>
  <si>
    <t xml:space="preserve">10х90 </t>
  </si>
  <si>
    <t xml:space="preserve">4х40 </t>
  </si>
  <si>
    <t xml:space="preserve">5х45 </t>
  </si>
  <si>
    <t xml:space="preserve">8х110 </t>
  </si>
  <si>
    <t xml:space="preserve">8х50 </t>
  </si>
  <si>
    <t xml:space="preserve">8х63 </t>
  </si>
  <si>
    <t>4х18</t>
  </si>
  <si>
    <t>4х13</t>
  </si>
  <si>
    <t>3х10</t>
  </si>
  <si>
    <t>3х18</t>
  </si>
  <si>
    <t>3х20</t>
  </si>
  <si>
    <t>4х16</t>
  </si>
  <si>
    <t>4х25</t>
  </si>
  <si>
    <t>4х30</t>
  </si>
  <si>
    <t>4х35</t>
  </si>
  <si>
    <t>4х45</t>
  </si>
  <si>
    <t>4х50</t>
  </si>
  <si>
    <t>5х25</t>
  </si>
  <si>
    <t>5х45</t>
  </si>
  <si>
    <t>5х50</t>
  </si>
  <si>
    <t>4х40</t>
  </si>
  <si>
    <t>3мм</t>
  </si>
  <si>
    <t>Барабан 20л</t>
  </si>
  <si>
    <t>ГОСТ 5089-2011</t>
  </si>
  <si>
    <t>Переносной аккумуляторный светодиодный светильник</t>
  </si>
  <si>
    <t>ГОСТ 4677-82</t>
  </si>
  <si>
    <t>96мм</t>
  </si>
  <si>
    <t>RS002SC.4</t>
  </si>
  <si>
    <t>220В 16А</t>
  </si>
  <si>
    <t xml:space="preserve">Петля рояльная </t>
  </si>
  <si>
    <t>500мм</t>
  </si>
  <si>
    <t>ГОСТ 12.4.035-78</t>
  </si>
  <si>
    <t>Н100А02/0110</t>
  </si>
  <si>
    <t>ГОСТ 13708-86</t>
  </si>
  <si>
    <t>ГОСТ Р 53149-2008</t>
  </si>
  <si>
    <t xml:space="preserve">Винт с полукруглой головкой ОЦ  </t>
  </si>
  <si>
    <t>Винт с полукруглой головкой ОЦ</t>
  </si>
  <si>
    <t>Винт с полукруглой головкой с полной резьбой ОЦ</t>
  </si>
  <si>
    <t>Винт с цилиндрической головкой ОЦ</t>
  </si>
  <si>
    <t xml:space="preserve">Выключатель путевой концевой  </t>
  </si>
  <si>
    <t>Шуруп с потайной головкой ОЦ</t>
  </si>
  <si>
    <t>Шуруп с потайной головкой  ОЦ</t>
  </si>
  <si>
    <t>ТЕРМОПРЕОБРАЗОВАТЕЛЬ СОПРОТИВЛЕНИЯ ПЛАТИНОВЫЙ</t>
  </si>
  <si>
    <t xml:space="preserve">ТСП-0193    </t>
  </si>
  <si>
    <t>ГОСТ 5918-73</t>
  </si>
  <si>
    <t>М16</t>
  </si>
  <si>
    <t>М24</t>
  </si>
  <si>
    <t>М30</t>
  </si>
  <si>
    <t xml:space="preserve">Гайка корончатая  </t>
  </si>
  <si>
    <t xml:space="preserve">Гайка корончатая </t>
  </si>
  <si>
    <t xml:space="preserve">Строп капроновый </t>
  </si>
  <si>
    <t>LAS102</t>
  </si>
  <si>
    <t>Р ЕН 398-2008</t>
  </si>
  <si>
    <t>Защелка магнитная большая</t>
  </si>
  <si>
    <t>Полкодержатель для стеклянной полки</t>
  </si>
  <si>
    <t>GECO</t>
  </si>
  <si>
    <t>Паста для очистки рук от сильных загрязнений туба 200мл.</t>
  </si>
  <si>
    <t>Крем восстанавливающий регенерирующий  100мл.</t>
  </si>
  <si>
    <t>ГОСТ 31460-2012</t>
  </si>
  <si>
    <t>ГОСТ 31696-2012</t>
  </si>
  <si>
    <t>Стеклозамок</t>
  </si>
  <si>
    <t>12мм</t>
  </si>
  <si>
    <t>Итого:</t>
  </si>
  <si>
    <t xml:space="preserve">  Приложение№3</t>
  </si>
  <si>
    <t xml:space="preserve">   </t>
  </si>
  <si>
    <t xml:space="preserve"> </t>
  </si>
  <si>
    <t xml:space="preserve">     №026/ТВРЗ/2017</t>
  </si>
  <si>
    <t xml:space="preserve">               к запросу котировок цен</t>
  </si>
  <si>
    <t xml:space="preserve">ФИНАНСОВО-КОММЕРЧЕСКОЕ ПРЕДЛОЖЕНИЕ </t>
  </si>
  <si>
    <t>24" января 2018 года</t>
  </si>
  <si>
    <t>ГОСТ 7668-80</t>
  </si>
  <si>
    <t>ГОСТ 3071-88</t>
  </si>
  <si>
    <t>ГОСТ 3077-80</t>
  </si>
  <si>
    <t>Количество</t>
  </si>
  <si>
    <t>Стоимость руб.без НДС</t>
  </si>
  <si>
    <t>Стоимость руб.с НДС</t>
  </si>
  <si>
    <t xml:space="preserve">МР-3  Люкс </t>
  </si>
  <si>
    <t xml:space="preserve">ГОСТ9466-75 ГОСТ9467-75 </t>
  </si>
  <si>
    <t>Электрод сварочный ММК-Метиз</t>
  </si>
  <si>
    <t>Электрод покрытый металлический для ручной дуговой сварки сталей и наплавкиММК-Метиз</t>
  </si>
  <si>
    <t xml:space="preserve">УОНИ-13/55 Люкс </t>
  </si>
  <si>
    <t>Начальная (максимальная) цена  руб. без НДС</t>
  </si>
  <si>
    <t xml:space="preserve">ЭЖТ-1 </t>
  </si>
  <si>
    <t xml:space="preserve">Электрод сварочный </t>
  </si>
  <si>
    <t xml:space="preserve">ГОСТ 9466-75 ГОСТ 9467-75 </t>
  </si>
  <si>
    <t xml:space="preserve">ГОСТ 9466-75 </t>
  </si>
  <si>
    <t>Проволока порошковая ППАН-180 МН</t>
  </si>
  <si>
    <t>ТУ 127400-002-70182818-05</t>
  </si>
  <si>
    <t>Проволока сварочная СВ-08Г2С-0</t>
  </si>
  <si>
    <t>2246-70</t>
  </si>
  <si>
    <t>Проволока сварочная СВ-08Г2С-О</t>
  </si>
  <si>
    <t>ГОСТ 2246-70</t>
  </si>
  <si>
    <t>Проволока сварочная СВ-06х19Н9Т</t>
  </si>
  <si>
    <t>Срок поставки до</t>
  </si>
  <si>
    <t>Заместитель директора по коммерческой работе</t>
  </si>
  <si>
    <t>А.А.Кошеренков</t>
  </si>
  <si>
    <t>Приложение №8</t>
  </si>
  <si>
    <t>к запросу котировок цен №007/ТВРЗ/2021</t>
  </si>
  <si>
    <t>Лот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</si>
</sst>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;[Red]\-#,##0.00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indexed="8"/>
      <name val="Arial"/>
      <family val="2"/>
      <charset val="1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7" fillId="0" borderId="0"/>
  </cellStyleXfs>
  <cellXfs count="131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/>
    </xf>
    <xf numFmtId="165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16" fillId="2" borderId="0" xfId="0" applyFont="1" applyFill="1"/>
    <xf numFmtId="0" fontId="1" fillId="2" borderId="0" xfId="0" applyFont="1" applyFill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2" applyNumberFormat="1" applyFont="1" applyFill="1" applyBorder="1" applyAlignment="1">
      <alignment vertical="top" wrapText="1"/>
    </xf>
    <xf numFmtId="165" fontId="12" fillId="2" borderId="2" xfId="2" applyNumberFormat="1" applyFont="1" applyFill="1" applyBorder="1" applyAlignment="1">
      <alignment horizontal="center" vertical="center" wrapText="1"/>
    </xf>
    <xf numFmtId="4" fontId="12" fillId="2" borderId="2" xfId="2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3" applyNumberFormat="1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center" vertical="center"/>
    </xf>
    <xf numFmtId="0" fontId="12" fillId="2" borderId="2" xfId="3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0" fillId="2" borderId="2" xfId="2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center" vertical="center" wrapText="1"/>
    </xf>
    <xf numFmtId="4" fontId="9" fillId="2" borderId="2" xfId="2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right" vertical="center" wrapText="1"/>
    </xf>
    <xf numFmtId="2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left" vertical="center" wrapText="1"/>
    </xf>
    <xf numFmtId="0" fontId="9" fillId="2" borderId="2" xfId="2" applyNumberFormat="1" applyFont="1" applyFill="1" applyBorder="1" applyAlignment="1">
      <alignment horizontal="left" vertical="center" wrapText="1"/>
    </xf>
    <xf numFmtId="0" fontId="17" fillId="2" borderId="3" xfId="2" applyNumberFormat="1" applyFont="1" applyFill="1" applyBorder="1" applyAlignment="1">
      <alignment horizontal="left" vertical="top" wrapText="1"/>
    </xf>
    <xf numFmtId="2" fontId="0" fillId="2" borderId="2" xfId="0" applyNumberFormat="1" applyFill="1" applyBorder="1"/>
    <xf numFmtId="0" fontId="9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0" fontId="18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9" fontId="5" fillId="2" borderId="4" xfId="1" applyNumberFormat="1" applyFont="1" applyFill="1" applyBorder="1" applyAlignment="1">
      <alignment horizontal="center" vertical="center" wrapText="1"/>
    </xf>
    <xf numFmtId="0" fontId="18" fillId="2" borderId="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/>
    </xf>
    <xf numFmtId="0" fontId="2" fillId="2" borderId="0" xfId="0" applyFont="1" applyFill="1" applyBorder="1"/>
    <xf numFmtId="1" fontId="5" fillId="2" borderId="2" xfId="0" applyNumberFormat="1" applyFont="1" applyFill="1" applyBorder="1" applyAlignment="1">
      <alignment horizontal="center" vertical="center" wrapText="1"/>
    </xf>
    <xf numFmtId="4" fontId="20" fillId="2" borderId="2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22" fillId="2" borderId="0" xfId="0" applyFont="1" applyFill="1" applyBorder="1"/>
    <xf numFmtId="2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23" fillId="0" borderId="2" xfId="0" applyFont="1" applyBorder="1" applyAlignment="1">
      <alignment wrapText="1"/>
    </xf>
    <xf numFmtId="0" fontId="23" fillId="0" borderId="0" xfId="0" applyFont="1" applyAlignment="1">
      <alignment horizontal="center" vertical="center" wrapText="1"/>
    </xf>
    <xf numFmtId="0" fontId="20" fillId="2" borderId="2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3" fontId="23" fillId="0" borderId="2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wrapText="1"/>
    </xf>
    <xf numFmtId="0" fontId="23" fillId="0" borderId="4" xfId="0" applyFont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/>
    </xf>
    <xf numFmtId="4" fontId="18" fillId="2" borderId="2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5" fillId="2" borderId="4" xfId="0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/>
    <xf numFmtId="0" fontId="1" fillId="2" borderId="2" xfId="0" applyFont="1" applyFill="1" applyBorder="1" applyAlignment="1">
      <alignment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/>
    <xf numFmtId="2" fontId="23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89" Type="http://schemas.openxmlformats.org/officeDocument/2006/relationships/revisionLog" Target="revisionLog11.xml"/><Relationship Id="rId192" Type="http://schemas.openxmlformats.org/officeDocument/2006/relationships/revisionLog" Target="revisionLog12.xml"/><Relationship Id="rId188" Type="http://schemas.openxmlformats.org/officeDocument/2006/relationships/revisionLog" Target="revisionLog111.xml"/><Relationship Id="rId191" Type="http://schemas.openxmlformats.org/officeDocument/2006/relationships/revisionLog" Target="revisionLog121.xml"/><Relationship Id="rId196" Type="http://schemas.openxmlformats.org/officeDocument/2006/relationships/revisionLog" Target="revisionLog2.xml"/><Relationship Id="rId195" Type="http://schemas.openxmlformats.org/officeDocument/2006/relationships/revisionLog" Target="revisionLog1.xml"/><Relationship Id="rId190" Type="http://schemas.openxmlformats.org/officeDocument/2006/relationships/revisionLog" Target="revisionLog1211.xml"/><Relationship Id="rId194" Type="http://schemas.openxmlformats.org/officeDocument/2006/relationships/revisionLog" Target="revisionLog13.xml"/><Relationship Id="rId193" Type="http://schemas.openxmlformats.org/officeDocument/2006/relationships/revisionLog" Target="revisionLog13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03A99DD-5EE3-4C71-AE78-214EF627B0BC}" diskRevisions="1" revisionId="3094" version="6">
  <header guid="{19137830-A3A8-4F01-BFCB-8ABA9A293A55}" dateTime="2021-02-18T19:13:50" maxSheetId="4" userName="НаумоваНА" r:id="rId188" minRId="2989" maxRId="3029">
    <sheetIdMap count="3">
      <sheetId val="1"/>
      <sheetId val="2"/>
      <sheetId val="3"/>
    </sheetIdMap>
  </header>
  <header guid="{52F969D4-BCD4-4096-9FFD-351A27A03348}" dateTime="2021-02-19T16:29:38" maxSheetId="4" userName="НаумоваНА" r:id="rId189" minRId="3030" maxRId="3059">
    <sheetIdMap count="3">
      <sheetId val="1"/>
      <sheetId val="2"/>
      <sheetId val="3"/>
    </sheetIdMap>
  </header>
  <header guid="{7D2ED4A2-7A06-4B61-B1CB-9C3FB70E6216}" dateTime="2021-02-19T16:36:37" maxSheetId="4" userName="НаумоваНА" r:id="rId190">
    <sheetIdMap count="3">
      <sheetId val="1"/>
      <sheetId val="2"/>
      <sheetId val="3"/>
    </sheetIdMap>
  </header>
  <header guid="{4279DF59-FA53-4D7C-80A4-C0189CDEFED3}" dateTime="2021-02-20T08:24:09" maxSheetId="4" userName="НаумоваНА" r:id="rId191" minRId="3062" maxRId="3071">
    <sheetIdMap count="3">
      <sheetId val="1"/>
      <sheetId val="2"/>
      <sheetId val="3"/>
    </sheetIdMap>
  </header>
  <header guid="{4483601A-A207-4774-B20F-2258F6404D86}" dateTime="2021-02-20T11:53:39" maxSheetId="4" userName="СычеваАЮ" r:id="rId192" minRId="3073" maxRId="3085">
    <sheetIdMap count="3">
      <sheetId val="1"/>
      <sheetId val="2"/>
      <sheetId val="3"/>
    </sheetIdMap>
  </header>
  <header guid="{92997220-2F5A-494A-8185-F06731DCB788}" dateTime="2021-02-24T10:18:45" maxSheetId="4" userName="СычеваАЮ" r:id="rId193">
    <sheetIdMap count="3">
      <sheetId val="1"/>
      <sheetId val="2"/>
      <sheetId val="3"/>
    </sheetIdMap>
  </header>
  <header guid="{FE7D36E3-EB47-46B6-8F6F-AC757A51A257}" dateTime="2021-02-24T15:28:51" maxSheetId="4" userName="СычеваАЮ" r:id="rId194" minRId="3088">
    <sheetIdMap count="3">
      <sheetId val="1"/>
      <sheetId val="2"/>
      <sheetId val="3"/>
    </sheetIdMap>
  </header>
  <header guid="{CB982458-2BC4-4620-99D5-A6E3DF6CC2F9}" dateTime="2021-03-01T11:06:46" maxSheetId="4" userName="СычеваАЮ" r:id="rId195">
    <sheetIdMap count="3">
      <sheetId val="1"/>
      <sheetId val="2"/>
      <sheetId val="3"/>
    </sheetIdMap>
  </header>
  <header guid="{603A99DD-5EE3-4C71-AE78-214EF627B0BC}" dateTime="2021-03-09T16:46:24" maxSheetId="4" userName="Сычева Анна Юрьевна" r:id="rId196" minRId="3091" maxRId="3093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3030" sId="2" numFmtId="4">
    <oc r="G9">
      <v>12000</v>
    </oc>
    <nc r="G9">
      <v>10000</v>
    </nc>
  </rcc>
  <rcc rId="3031" sId="2" numFmtId="4">
    <oc r="G8">
      <v>13000</v>
    </oc>
    <nc r="G8">
      <v>12000</v>
    </nc>
  </rcc>
  <rcc rId="3032" sId="2" numFmtId="4">
    <oc r="G10">
      <v>2200</v>
    </oc>
    <nc r="G10">
      <v>2000</v>
    </nc>
  </rcc>
  <rcc rId="3033" sId="2" numFmtId="4">
    <oc r="G12">
      <v>4000</v>
    </oc>
    <nc r="G12">
      <v>1500</v>
    </nc>
  </rcc>
  <rcc rId="3034" sId="2" numFmtId="4">
    <oc r="G11">
      <v>1000</v>
    </oc>
    <nc r="G11">
      <v>500</v>
    </nc>
  </rcc>
  <rcc rId="3035" sId="2" numFmtId="4">
    <oc r="G13">
      <v>3000</v>
    </oc>
    <nc r="G13">
      <v>4000</v>
    </nc>
  </rcc>
  <rcc rId="3036" sId="2" numFmtId="4">
    <oc r="G14">
      <v>40000</v>
    </oc>
    <nc r="G14">
      <v>33000</v>
    </nc>
  </rcc>
  <rcc rId="3037" sId="2" numFmtId="4">
    <oc r="G15">
      <v>500</v>
    </oc>
    <nc r="G15">
      <v>250</v>
    </nc>
  </rcc>
  <rcc rId="3038" sId="2">
    <nc r="I7">
      <f>G7*H7</f>
    </nc>
  </rcc>
  <rcc rId="3039" sId="2">
    <nc r="I8">
      <f>G8*H8</f>
    </nc>
  </rcc>
  <rcc rId="3040" sId="2">
    <nc r="I9">
      <f>G9*H9</f>
    </nc>
  </rcc>
  <rcc rId="3041" sId="2">
    <nc r="I10">
      <f>G10*H10</f>
    </nc>
  </rcc>
  <rcc rId="3042" sId="2">
    <nc r="I11">
      <f>G11*H11</f>
    </nc>
  </rcc>
  <rcc rId="3043" sId="2">
    <nc r="I12">
      <f>G12*H12</f>
    </nc>
  </rcc>
  <rcc rId="3044" sId="2" odxf="1" dxf="1">
    <nc r="I13">
      <f>G13*H13</f>
    </nc>
    <odxf>
      <border outline="0">
        <right style="thin">
          <color indexed="64"/>
        </right>
      </border>
    </odxf>
    <ndxf>
      <border outline="0">
        <right/>
      </border>
    </ndxf>
  </rcc>
  <rcc rId="3045" sId="2" odxf="1" dxf="1">
    <nc r="I14">
      <f>G14*H14</f>
    </nc>
    <odxf>
      <border outline="0">
        <right style="thin">
          <color indexed="64"/>
        </right>
      </border>
    </odxf>
    <ndxf>
      <border outline="0">
        <right/>
      </border>
    </ndxf>
  </rcc>
  <rcc rId="3046" sId="2" odxf="1" dxf="1">
    <nc r="I15">
      <f>G15*H15</f>
    </nc>
    <odxf>
      <border outline="0">
        <right style="thin">
          <color indexed="64"/>
        </right>
      </border>
    </odxf>
    <ndxf>
      <border outline="0">
        <right/>
      </border>
    </ndxf>
  </rcc>
  <rcc rId="3047" sId="2" odxf="1" dxf="1">
    <nc r="I16">
      <f>G16*H16</f>
    </nc>
    <odxf>
      <border outline="0">
        <right style="thin">
          <color indexed="64"/>
        </right>
      </border>
    </odxf>
    <ndxf>
      <border outline="0">
        <right/>
      </border>
    </ndxf>
  </rcc>
  <rcc rId="3048" sId="2">
    <nc r="I17">
      <f>G17*H17</f>
    </nc>
  </rcc>
  <rcc rId="3049" sId="2">
    <nc r="J7">
      <f>(I7*1.2)</f>
    </nc>
  </rcc>
  <rcc rId="3050" sId="2">
    <nc r="J8">
      <f>(I8*1.2)</f>
    </nc>
  </rcc>
  <rcc rId="3051" sId="2">
    <nc r="J9">
      <f>(I9*1.2)</f>
    </nc>
  </rcc>
  <rcc rId="3052" sId="2">
    <nc r="J10">
      <f>(I10*1.2)</f>
    </nc>
  </rcc>
  <rcc rId="3053" sId="2">
    <nc r="J11">
      <f>(I11*1.2)</f>
    </nc>
  </rcc>
  <rcc rId="3054" sId="2">
    <nc r="J12">
      <f>(I12*1.2)</f>
    </nc>
  </rcc>
  <rcc rId="3055" sId="2">
    <nc r="J13">
      <f>(I13*1.2)</f>
    </nc>
  </rcc>
  <rcc rId="3056" sId="2">
    <nc r="J14">
      <f>(I14*1.2)</f>
    </nc>
  </rcc>
  <rcc rId="3057" sId="2">
    <nc r="J15">
      <f>(I15*1.2)</f>
    </nc>
  </rcc>
  <rcc rId="3058" sId="2">
    <nc r="J16">
      <f>(I16*1.2)</f>
    </nc>
  </rcc>
  <rcc rId="3059" sId="2">
    <nc r="J17">
      <f>(I17*1.2)</f>
    </nc>
  </rcc>
  <rcv guid="{6B1F6C0B-837B-45CF-A0F8-651CB94B223C}" action="delete"/>
  <rdn rId="0" localSheetId="1" customView="1" name="Z_6B1F6C0B_837B_45CF_A0F8_651CB94B223C_.wvu.FilterData" hidden="1" oldHidden="1">
    <formula>'2018'!$A$7:$J$235</formula>
    <oldFormula>'2018'!$A$7:$J$235</oldFormula>
  </rdn>
  <rcv guid="{6B1F6C0B-837B-45CF-A0F8-651CB94B223C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2989" sId="2">
    <oc r="I7">
      <f>G7*H7</f>
    </oc>
    <nc r="I7"/>
  </rcc>
  <rcc rId="2990" sId="2">
    <oc r="J7">
      <f>I7*1.2</f>
    </oc>
    <nc r="J7"/>
  </rcc>
  <rcc rId="2991" sId="2">
    <oc r="I8">
      <f>G8*H8</f>
    </oc>
    <nc r="I8"/>
  </rcc>
  <rcc rId="2992" sId="2">
    <oc r="J8">
      <f>I8*1.2</f>
    </oc>
    <nc r="J8"/>
  </rcc>
  <rcc rId="2993" sId="2">
    <oc r="I9">
      <f>G9*H9</f>
    </oc>
    <nc r="I9"/>
  </rcc>
  <rcc rId="2994" sId="2">
    <oc r="J9">
      <f>I9*1.2</f>
    </oc>
    <nc r="J9"/>
  </rcc>
  <rcc rId="2995" sId="2">
    <oc r="I10">
      <f>G10*H10</f>
    </oc>
    <nc r="I10"/>
  </rcc>
  <rcc rId="2996" sId="2">
    <oc r="J10">
      <f>I10*1.2</f>
    </oc>
    <nc r="J10"/>
  </rcc>
  <rcc rId="2997" sId="2">
    <oc r="I11">
      <f>G11*H11</f>
    </oc>
    <nc r="I11"/>
  </rcc>
  <rcc rId="2998" sId="2">
    <oc r="J11">
      <f>I11*1.2</f>
    </oc>
    <nc r="J11"/>
  </rcc>
  <rcc rId="2999" sId="2">
    <oc r="I12">
      <f>G12*H12</f>
    </oc>
    <nc r="I12"/>
  </rcc>
  <rcc rId="3000" sId="2">
    <oc r="J12">
      <f>I12*1.2</f>
    </oc>
    <nc r="J12"/>
  </rcc>
  <rcc rId="3001" sId="2">
    <oc r="I13">
      <f>H13*G13</f>
    </oc>
    <nc r="I13"/>
  </rcc>
  <rcc rId="3002" sId="2">
    <oc r="J13">
      <f>I13*1.2</f>
    </oc>
    <nc r="J13"/>
  </rcc>
  <rcc rId="3003" sId="2">
    <oc r="I14">
      <f>G14*H14</f>
    </oc>
    <nc r="I14"/>
  </rcc>
  <rcc rId="3004" sId="2">
    <oc r="J14">
      <f>I14*1.2</f>
    </oc>
    <nc r="J14"/>
  </rcc>
  <rcc rId="3005" sId="2">
    <oc r="I15">
      <f>G15*H15</f>
    </oc>
    <nc r="I15"/>
  </rcc>
  <rcc rId="3006" sId="2">
    <oc r="J15">
      <f>I15*1.2</f>
    </oc>
    <nc r="J15"/>
  </rcc>
  <rcc rId="3007" sId="2">
    <oc r="I16">
      <f>G16*H16</f>
    </oc>
    <nc r="I16"/>
  </rcc>
  <rcc rId="3008" sId="2">
    <oc r="J16">
      <f>I16*1.2</f>
    </oc>
    <nc r="J16"/>
  </rcc>
  <rcc rId="3009" sId="2">
    <oc r="I17">
      <f>G17*H17</f>
    </oc>
    <nc r="I17"/>
  </rcc>
  <rcc rId="3010" sId="2">
    <oc r="J17">
      <f>I17*1.2</f>
    </oc>
    <nc r="J17"/>
  </rcc>
  <rcc rId="3011" sId="2">
    <oc r="I18">
      <f>G18*H18</f>
    </oc>
    <nc r="I18"/>
  </rcc>
  <rcc rId="3012" sId="2">
    <oc r="J18">
      <f>I18*1.2</f>
    </oc>
    <nc r="J18"/>
  </rcc>
  <rcc rId="3013" sId="2" numFmtId="4">
    <oc r="H14">
      <v>160</v>
    </oc>
    <nc r="H14"/>
  </rcc>
  <rcc rId="3014" sId="2">
    <oc r="H8">
      <v>73</v>
    </oc>
    <nc r="H8">
      <v>86</v>
    </nc>
  </rcc>
  <rcc rId="3015" sId="2" numFmtId="4">
    <oc r="H9">
      <v>70.2</v>
    </oc>
    <nc r="H9">
      <v>85</v>
    </nc>
  </rcc>
  <rcc rId="3016" sId="2" numFmtId="4">
    <oc r="H12">
      <v>69.900000000000006</v>
    </oc>
    <nc r="H12">
      <v>81.5</v>
    </nc>
  </rcc>
  <rcc rId="3017" sId="2" numFmtId="4">
    <oc r="H13">
      <v>156</v>
    </oc>
    <nc r="H13">
      <v>250</v>
    </nc>
  </rcc>
  <rcc rId="3018" sId="2" numFmtId="4">
    <oc r="H17">
      <v>74.3</v>
    </oc>
    <nc r="H17">
      <v>86</v>
    </nc>
  </rcc>
  <rcc rId="3019" sId="2" numFmtId="4">
    <oc r="H7">
      <v>402</v>
    </oc>
    <nc r="H7">
      <v>379</v>
    </nc>
  </rcc>
  <rcc rId="3020" sId="2" numFmtId="4">
    <oc r="H10">
      <v>70.2</v>
    </oc>
    <nc r="H10">
      <v>84</v>
    </nc>
  </rcc>
  <rfmt sheetId="2" sqref="H8">
    <dxf>
      <numFmt numFmtId="2" formatCode="0.00"/>
    </dxf>
  </rfmt>
  <rcc rId="3021" sId="2" numFmtId="4">
    <oc r="H11">
      <v>234</v>
    </oc>
    <nc r="H11">
      <v>155</v>
    </nc>
  </rcc>
  <rcc rId="3022" sId="2" numFmtId="4">
    <oc r="H15">
      <v>94.8</v>
    </oc>
    <nc r="H15">
      <v>97</v>
    </nc>
  </rcc>
  <rcc rId="3023" sId="2" numFmtId="4">
    <oc r="H16">
      <v>87.4</v>
    </oc>
    <nc r="H16">
      <v>87</v>
    </nc>
  </rcc>
  <rcc rId="3024" sId="2" numFmtId="4">
    <oc r="H18">
      <v>369</v>
    </oc>
    <nc r="H18">
      <v>427</v>
    </nc>
  </rcc>
  <rrc rId="3025" sId="2" ref="A14:XFD14" action="deleteRow">
    <rfmt sheetId="2" xfDxf="1" sqref="A14:XFD14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</dxf>
    </rfmt>
    <rcc rId="0" sId="2" dxf="1">
      <nc r="A14">
        <v>8</v>
      </nc>
      <ndxf>
        <font>
          <sz val="12"/>
          <color auto="1"/>
          <name val="Times New Roman"/>
          <scheme val="none"/>
        </font>
        <fill>
          <patternFill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4" t="inlineStr">
        <is>
          <t>Проволока сварочная СВ-10ХГ2СМФ</t>
        </is>
      </nc>
      <ndxf>
        <font>
          <sz val="12"/>
          <color auto="1"/>
          <name val="Times New Roman"/>
          <scheme val="none"/>
        </font>
        <fill>
          <patternFill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4" start="0" length="0">
      <dxf>
        <font>
          <sz val="12"/>
          <color auto="1"/>
          <name val="Times New Roman"/>
          <scheme val="none"/>
        </font>
        <fill>
          <patternFill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14" t="inlineStr">
        <is>
          <t>ТУ0805-001-18486807-99</t>
        </is>
      </nc>
      <ndxf>
        <font>
          <sz val="12"/>
          <color auto="1"/>
          <name val="Times New Roman"/>
          <scheme val="none"/>
        </font>
        <fill>
          <patternFill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4">
        <v>1.6</v>
      </nc>
      <ndxf>
        <font>
          <sz val="12"/>
          <color auto="1"/>
          <name val="Times New Roman"/>
          <scheme val="none"/>
        </font>
        <fill>
          <patternFill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4" t="inlineStr">
        <is>
          <t>кг</t>
        </is>
      </nc>
      <ndxf>
        <font>
          <sz val="12"/>
          <color auto="1"/>
          <name val="Times New Roman"/>
          <scheme val="none"/>
        </font>
        <fill>
          <patternFill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G14">
        <v>500</v>
      </nc>
      <ndxf>
        <font>
          <sz val="12"/>
          <color auto="1"/>
          <name val="Times New Roman"/>
          <scheme val="none"/>
        </font>
        <numFmt numFmtId="1" formatCode="0"/>
        <fill>
          <patternFill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H14" start="0" length="0">
      <dxf>
        <font>
          <sz val="12"/>
          <color auto="1"/>
          <name val="Times New Roman"/>
          <scheme val="none"/>
        </font>
        <numFmt numFmtId="2" formatCode="0.00"/>
        <fill>
          <patternFill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14" start="0" length="0">
      <dxf>
        <font>
          <sz val="12"/>
          <color auto="1"/>
          <name val="Times New Roman"/>
          <scheme val="none"/>
        </font>
        <numFmt numFmtId="4" formatCode="#,##0.00"/>
        <fill>
          <patternFill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14" start="0" length="0">
      <dxf>
        <font>
          <sz val="12"/>
          <color auto="1"/>
          <name val="Times New Roman"/>
          <scheme val="none"/>
        </font>
        <numFmt numFmtId="4" formatCode="#,##0.00"/>
        <fill>
          <patternFill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19">
      <nc r="K14">
        <v>44561</v>
      </nc>
      <ndxf>
        <font>
          <sz val="12"/>
          <color auto="1"/>
          <name val="Times New Roman"/>
          <scheme val="none"/>
        </font>
        <numFmt numFmtId="19" formatCode="dd/mm/yyyy"/>
        <fill>
          <patternFill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L14" start="0" length="0">
      <dxf>
        <fill>
          <patternFill>
            <bgColor theme="0"/>
          </patternFill>
        </fill>
      </dxf>
    </rfmt>
    <rfmt sheetId="2" sqref="M14" start="0" length="0">
      <dxf>
        <fill>
          <patternFill>
            <bgColor theme="0"/>
          </patternFill>
        </fill>
      </dxf>
    </rfmt>
    <rfmt sheetId="2" sqref="N14" start="0" length="0">
      <dxf>
        <fill>
          <patternFill>
            <bgColor theme="0"/>
          </patternFill>
        </fill>
      </dxf>
    </rfmt>
    <rfmt sheetId="2" sqref="O14" start="0" length="0">
      <dxf>
        <fill>
          <patternFill>
            <bgColor theme="0"/>
          </patternFill>
        </fill>
      </dxf>
    </rfmt>
    <rfmt sheetId="2" sqref="P14" start="0" length="0">
      <dxf>
        <fill>
          <patternFill>
            <bgColor theme="0"/>
          </patternFill>
        </fill>
      </dxf>
    </rfmt>
    <rfmt sheetId="2" sqref="Q14" start="0" length="0">
      <dxf>
        <fill>
          <patternFill>
            <bgColor theme="0"/>
          </patternFill>
        </fill>
      </dxf>
    </rfmt>
    <rfmt sheetId="2" sqref="R14" start="0" length="0">
      <dxf>
        <fill>
          <patternFill>
            <bgColor theme="0"/>
          </patternFill>
        </fill>
      </dxf>
    </rfmt>
    <rfmt sheetId="2" sqref="S14" start="0" length="0">
      <dxf>
        <fill>
          <patternFill>
            <bgColor theme="0"/>
          </patternFill>
        </fill>
      </dxf>
    </rfmt>
    <rfmt sheetId="2" sqref="T14" start="0" length="0">
      <dxf>
        <fill>
          <patternFill>
            <bgColor theme="0"/>
          </patternFill>
        </fill>
      </dxf>
    </rfmt>
    <rfmt sheetId="2" sqref="U14" start="0" length="0">
      <dxf>
        <fill>
          <patternFill>
            <bgColor theme="0"/>
          </patternFill>
        </fill>
      </dxf>
    </rfmt>
    <rfmt sheetId="2" sqref="V14" start="0" length="0">
      <dxf>
        <fill>
          <patternFill>
            <bgColor theme="0"/>
          </patternFill>
        </fill>
      </dxf>
    </rfmt>
    <rfmt sheetId="2" sqref="W14" start="0" length="0">
      <dxf>
        <fill>
          <patternFill>
            <bgColor theme="0"/>
          </patternFill>
        </fill>
      </dxf>
    </rfmt>
    <rfmt sheetId="2" sqref="X14" start="0" length="0">
      <dxf>
        <fill>
          <patternFill>
            <bgColor theme="0"/>
          </patternFill>
        </fill>
      </dxf>
    </rfmt>
    <rfmt sheetId="2" sqref="Y14" start="0" length="0">
      <dxf>
        <fill>
          <patternFill>
            <bgColor theme="0"/>
          </patternFill>
        </fill>
      </dxf>
    </rfmt>
    <rfmt sheetId="2" sqref="Z14" start="0" length="0">
      <dxf>
        <fill>
          <patternFill>
            <bgColor theme="0"/>
          </patternFill>
        </fill>
      </dxf>
    </rfmt>
  </rrc>
  <rcc rId="3026" sId="2">
    <oc r="A14">
      <v>9</v>
    </oc>
    <nc r="A14">
      <v>8</v>
    </nc>
  </rcc>
  <rcc rId="3027" sId="2">
    <oc r="A15">
      <v>10</v>
    </oc>
    <nc r="A15">
      <v>9</v>
    </nc>
  </rcc>
  <rcc rId="3028" sId="2">
    <oc r="A16">
      <v>11</v>
    </oc>
    <nc r="A16">
      <v>10</v>
    </nc>
  </rcc>
  <rcc rId="3029" sId="2">
    <oc r="A17">
      <v>12</v>
    </oc>
    <nc r="A17">
      <v>11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>
  <rcc rId="3073" sId="2" numFmtId="4">
    <oc r="H7">
      <v>379</v>
    </oc>
    <nc r="H7">
      <v>373.75</v>
    </nc>
  </rcc>
  <rcc rId="3074" sId="2" numFmtId="4">
    <oc r="H10">
      <v>84</v>
    </oc>
    <nc r="H10">
      <v>85</v>
    </nc>
  </rcc>
  <rcc rId="3075" sId="2" numFmtId="19">
    <oc r="K7">
      <v>44561</v>
    </oc>
    <nc r="K7">
      <v>44408</v>
    </nc>
  </rcc>
  <rcc rId="3076" sId="2" numFmtId="19">
    <oc r="K8">
      <v>44561</v>
    </oc>
    <nc r="K8">
      <v>44408</v>
    </nc>
  </rcc>
  <rcc rId="3077" sId="2" numFmtId="19">
    <oc r="K9">
      <v>44561</v>
    </oc>
    <nc r="K9">
      <v>44408</v>
    </nc>
  </rcc>
  <rcc rId="3078" sId="2" numFmtId="19">
    <oc r="K10">
      <v>44561</v>
    </oc>
    <nc r="K10">
      <v>44408</v>
    </nc>
  </rcc>
  <rcc rId="3079" sId="2" numFmtId="19">
    <oc r="K11">
      <v>44561</v>
    </oc>
    <nc r="K11">
      <v>44408</v>
    </nc>
  </rcc>
  <rcc rId="3080" sId="2" numFmtId="19">
    <oc r="K12">
      <v>44561</v>
    </oc>
    <nc r="K12">
      <v>44408</v>
    </nc>
  </rcc>
  <rcc rId="3081" sId="2" numFmtId="19">
    <oc r="K13">
      <v>44561</v>
    </oc>
    <nc r="K13">
      <v>44408</v>
    </nc>
  </rcc>
  <rcc rId="3082" sId="2" numFmtId="19">
    <oc r="K14">
      <v>44561</v>
    </oc>
    <nc r="K14">
      <v>44408</v>
    </nc>
  </rcc>
  <rcc rId="3083" sId="2" numFmtId="19">
    <oc r="K15">
      <v>44561</v>
    </oc>
    <nc r="K15">
      <v>44408</v>
    </nc>
  </rcc>
  <rcc rId="3084" sId="2" numFmtId="19">
    <oc r="K16">
      <v>44561</v>
    </oc>
    <nc r="K16">
      <v>44408</v>
    </nc>
  </rcc>
  <rcc rId="3085" sId="2" numFmtId="19">
    <oc r="K17">
      <v>44561</v>
    </oc>
    <nc r="K17">
      <v>44408</v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3062" sId="2" numFmtId="4">
    <oc r="G8">
      <v>12000</v>
    </oc>
    <nc r="G8">
      <v>9000</v>
    </nc>
  </rcc>
  <rcc rId="3063" sId="2" numFmtId="4">
    <oc r="G9">
      <v>10000</v>
    </oc>
    <nc r="G9">
      <v>7000</v>
    </nc>
  </rcc>
  <rcc rId="3064" sId="2" numFmtId="4">
    <oc r="G10">
      <v>2000</v>
    </oc>
    <nc r="G10">
      <v>1000</v>
    </nc>
  </rcc>
  <rcc rId="3065" sId="2" numFmtId="4">
    <oc r="G11">
      <v>500</v>
    </oc>
    <nc r="G11">
      <v>300</v>
    </nc>
  </rcc>
  <rcc rId="3066" sId="2" numFmtId="4">
    <oc r="G12">
      <v>1500</v>
    </oc>
    <nc r="G12">
      <v>500</v>
    </nc>
  </rcc>
  <rcc rId="3067" sId="2" numFmtId="4">
    <oc r="G13">
      <v>4000</v>
    </oc>
    <nc r="G13">
      <v>2500</v>
    </nc>
  </rcc>
  <rcc rId="3068" sId="2" numFmtId="4">
    <oc r="G14">
      <v>33000</v>
    </oc>
    <nc r="G14">
      <v>20000</v>
    </nc>
  </rcc>
  <rcc rId="3069" sId="2" numFmtId="4">
    <oc r="G15">
      <v>250</v>
    </oc>
    <nc r="G15">
      <v>200</v>
    </nc>
  </rcc>
  <rcc rId="3070" sId="2" numFmtId="4">
    <oc r="G16">
      <v>250</v>
    </oc>
    <nc r="G16">
      <v>200</v>
    </nc>
  </rcc>
  <rcc rId="3071" sId="2" numFmtId="4">
    <oc r="G17">
      <v>250</v>
    </oc>
    <nc r="G17">
      <v>350</v>
    </nc>
  </rcc>
  <rcv guid="{6B1F6C0B-837B-45CF-A0F8-651CB94B223C}" action="delete"/>
  <rdn rId="0" localSheetId="1" customView="1" name="Z_6B1F6C0B_837B_45CF_A0F8_651CB94B223C_.wvu.FilterData" hidden="1" oldHidden="1">
    <formula>'2018'!$A$7:$J$235</formula>
    <oldFormula>'2018'!$A$7:$J$235</oldFormula>
  </rdn>
  <rcv guid="{6B1F6C0B-837B-45CF-A0F8-651CB94B223C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v guid="{6B1F6C0B-837B-45CF-A0F8-651CB94B223C}" action="delete"/>
  <rdn rId="0" localSheetId="1" customView="1" name="Z_6B1F6C0B_837B_45CF_A0F8_651CB94B223C_.wvu.FilterData" hidden="1" oldHidden="1">
    <formula>'2018'!$A$7:$J$235</formula>
    <oldFormula>'2018'!$A$7:$J$235</oldFormula>
  </rdn>
  <rcv guid="{6B1F6C0B-837B-45CF-A0F8-651CB94B223C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3088" sId="2" numFmtId="4">
    <oc r="G16">
      <v>200</v>
    </oc>
    <nc r="G16">
      <v>1200</v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91" sId="2">
    <oc r="I1" t="inlineStr">
      <is>
        <t>Приложение №21</t>
      </is>
    </oc>
    <nc r="I1" t="inlineStr">
      <is>
        <t>Приложение №8</t>
      </is>
    </nc>
  </rcc>
  <rcc rId="3092" sId="2">
    <oc r="I2" t="inlineStr">
      <is>
        <t>к запросу котировок цен №058/ТВРЗ/2020</t>
      </is>
    </oc>
    <nc r="I2" t="inlineStr">
      <is>
        <t>к запросу котировок цен №007/ТВРЗ/2021</t>
      </is>
    </nc>
  </rcc>
  <rcc rId="3093" sId="2">
    <oc r="E4" t="inlineStr">
      <is>
        <t>Лот №17</t>
      </is>
    </oc>
    <nc r="E4" t="inlineStr">
      <is>
        <t>Лот №4</t>
      </is>
    </nc>
  </rcc>
  <rdn rId="0" localSheetId="1" customView="1" name="Z_DD879052_681E_45F8_A181_F8C203B4A8C0_.wvu.FilterData" hidden="1" oldHidden="1">
    <formula>'2018'!$A$7:$J$235</formula>
  </rdn>
  <rcv guid="{DD879052-681E-45F8-A181-F8C203B4A8C0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.bin"/><Relationship Id="rId13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12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1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0.bin"/><Relationship Id="rId15" Type="http://schemas.openxmlformats.org/officeDocument/2006/relationships/printerSettings" Target="../printerSettings/printerSettings30.bin"/><Relationship Id="rId10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19.bin"/><Relationship Id="rId9" Type="http://schemas.openxmlformats.org/officeDocument/2006/relationships/printerSettings" Target="../printerSettings/printerSettings24.bin"/><Relationship Id="rId14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13" Type="http://schemas.openxmlformats.org/officeDocument/2006/relationships/printerSettings" Target="../printerSettings/printerSettings43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12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35.bin"/><Relationship Id="rId1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Relationship Id="rId1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5"/>
  <sheetViews>
    <sheetView view="pageBreakPreview" zoomScaleNormal="115" zoomScaleSheetLayoutView="100" workbookViewId="0">
      <pane ySplit="7" topLeftCell="A224" activePane="bottomLeft" state="frozen"/>
      <selection pane="bottomLeft" activeCell="M229" sqref="M229"/>
    </sheetView>
  </sheetViews>
  <sheetFormatPr defaultColWidth="8.85546875" defaultRowHeight="12.75" x14ac:dyDescent="0.2"/>
  <cols>
    <col min="1" max="1" width="3.7109375" style="7" customWidth="1"/>
    <col min="2" max="2" width="23.85546875" style="10" customWidth="1"/>
    <col min="3" max="3" width="7.28515625" style="9" customWidth="1"/>
    <col min="4" max="4" width="9.5703125" style="3" customWidth="1"/>
    <col min="5" max="5" width="7.5703125" style="3" bestFit="1" customWidth="1"/>
    <col min="6" max="6" width="4.5703125" style="3" customWidth="1"/>
    <col min="7" max="7" width="9.28515625" style="37" customWidth="1"/>
    <col min="8" max="8" width="8.5703125" style="37" customWidth="1"/>
    <col min="9" max="9" width="12.7109375" style="38" bestFit="1" customWidth="1"/>
    <col min="10" max="10" width="12.85546875" style="38" customWidth="1"/>
    <col min="11" max="16384" width="8.85546875" style="3"/>
  </cols>
  <sheetData>
    <row r="2" spans="1:10" x14ac:dyDescent="0.2">
      <c r="I2" s="38" t="s">
        <v>364</v>
      </c>
    </row>
    <row r="3" spans="1:10" x14ac:dyDescent="0.2">
      <c r="H3" s="37" t="s">
        <v>365</v>
      </c>
      <c r="I3" s="38" t="s">
        <v>368</v>
      </c>
    </row>
    <row r="4" spans="1:10" x14ac:dyDescent="0.2">
      <c r="A4" s="130" t="s">
        <v>370</v>
      </c>
      <c r="B4" s="130"/>
      <c r="H4" s="37" t="s">
        <v>366</v>
      </c>
      <c r="I4" s="38" t="s">
        <v>367</v>
      </c>
    </row>
    <row r="5" spans="1:10" ht="19.5" customHeight="1" x14ac:dyDescent="0.25">
      <c r="A5" s="1"/>
      <c r="B5" s="129" t="s">
        <v>369</v>
      </c>
      <c r="C5" s="129"/>
      <c r="D5" s="129"/>
      <c r="E5" s="129"/>
      <c r="F5" s="129"/>
      <c r="G5" s="129"/>
      <c r="H5" s="129"/>
      <c r="I5" s="129"/>
      <c r="J5" s="129"/>
    </row>
    <row r="6" spans="1:10" ht="18" customHeight="1" x14ac:dyDescent="0.2">
      <c r="A6" s="1"/>
      <c r="B6" s="49"/>
      <c r="C6" s="8"/>
      <c r="D6" s="2"/>
      <c r="E6" s="2"/>
      <c r="F6" s="2"/>
      <c r="G6" s="32"/>
      <c r="H6" s="128"/>
      <c r="I6" s="128"/>
      <c r="J6" s="128"/>
    </row>
    <row r="7" spans="1:10" ht="48" x14ac:dyDescent="0.2">
      <c r="A7" s="11" t="s">
        <v>0</v>
      </c>
      <c r="B7" s="12" t="s">
        <v>1</v>
      </c>
      <c r="C7" s="12" t="s">
        <v>2</v>
      </c>
      <c r="D7" s="27" t="s">
        <v>3</v>
      </c>
      <c r="E7" s="27" t="s">
        <v>4</v>
      </c>
      <c r="F7" s="12" t="s">
        <v>5</v>
      </c>
      <c r="G7" s="12" t="s">
        <v>6</v>
      </c>
      <c r="H7" s="12" t="s">
        <v>7</v>
      </c>
      <c r="I7" s="13" t="s">
        <v>8</v>
      </c>
      <c r="J7" s="13" t="s">
        <v>9</v>
      </c>
    </row>
    <row r="8" spans="1:10" x14ac:dyDescent="0.2">
      <c r="A8" s="14">
        <v>1</v>
      </c>
      <c r="B8" s="15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</row>
    <row r="9" spans="1:10" ht="24" x14ac:dyDescent="0.2">
      <c r="A9" s="17">
        <v>1</v>
      </c>
      <c r="B9" s="57" t="s">
        <v>80</v>
      </c>
      <c r="C9" s="17" t="s">
        <v>81</v>
      </c>
      <c r="D9" s="19"/>
      <c r="E9" s="23" t="s">
        <v>82</v>
      </c>
      <c r="F9" s="24" t="s">
        <v>14</v>
      </c>
      <c r="G9" s="58">
        <v>260</v>
      </c>
      <c r="H9" s="44">
        <v>86.65</v>
      </c>
      <c r="I9" s="34">
        <f t="shared" ref="I9:I30" si="0">G9*H9</f>
        <v>22529</v>
      </c>
      <c r="J9" s="34">
        <f t="shared" ref="J9:J71" si="1">I9*1.18</f>
        <v>26584.219999999998</v>
      </c>
    </row>
    <row r="10" spans="1:10" ht="24" x14ac:dyDescent="0.2">
      <c r="A10" s="17">
        <v>2</v>
      </c>
      <c r="B10" s="57" t="s">
        <v>80</v>
      </c>
      <c r="C10" s="17" t="s">
        <v>83</v>
      </c>
      <c r="D10" s="19"/>
      <c r="E10" s="23" t="s">
        <v>84</v>
      </c>
      <c r="F10" s="24" t="s">
        <v>14</v>
      </c>
      <c r="G10" s="58">
        <v>72</v>
      </c>
      <c r="H10" s="44">
        <v>86.65</v>
      </c>
      <c r="I10" s="34">
        <f t="shared" si="0"/>
        <v>6238.8</v>
      </c>
      <c r="J10" s="34">
        <f t="shared" si="1"/>
        <v>7361.7839999999997</v>
      </c>
    </row>
    <row r="11" spans="1:10" s="4" customFormat="1" ht="24" x14ac:dyDescent="0.3">
      <c r="A11" s="17">
        <v>3</v>
      </c>
      <c r="B11" s="57" t="s">
        <v>85</v>
      </c>
      <c r="C11" s="17"/>
      <c r="D11" s="19"/>
      <c r="E11" s="23"/>
      <c r="F11" s="24" t="s">
        <v>14</v>
      </c>
      <c r="G11" s="58">
        <v>40</v>
      </c>
      <c r="H11" s="44">
        <v>179000</v>
      </c>
      <c r="I11" s="34">
        <f t="shared" si="0"/>
        <v>7160000</v>
      </c>
      <c r="J11" s="34">
        <f t="shared" si="1"/>
        <v>8448800</v>
      </c>
    </row>
    <row r="12" spans="1:10" s="5" customFormat="1" ht="24" x14ac:dyDescent="0.25">
      <c r="A12" s="17">
        <v>4</v>
      </c>
      <c r="B12" s="57" t="s">
        <v>88</v>
      </c>
      <c r="C12" s="17" t="s">
        <v>89</v>
      </c>
      <c r="D12" s="19"/>
      <c r="E12" s="23" t="s">
        <v>90</v>
      </c>
      <c r="F12" s="24" t="s">
        <v>14</v>
      </c>
      <c r="G12" s="58">
        <v>140</v>
      </c>
      <c r="H12" s="44">
        <v>21357</v>
      </c>
      <c r="I12" s="34">
        <f t="shared" si="0"/>
        <v>2989980</v>
      </c>
      <c r="J12" s="34">
        <f t="shared" si="1"/>
        <v>3528176.4</v>
      </c>
    </row>
    <row r="13" spans="1:10" s="5" customFormat="1" ht="24" x14ac:dyDescent="0.25">
      <c r="A13" s="17">
        <v>5</v>
      </c>
      <c r="B13" s="57" t="s">
        <v>86</v>
      </c>
      <c r="C13" s="17" t="s">
        <v>87</v>
      </c>
      <c r="D13" s="19"/>
      <c r="E13" s="53"/>
      <c r="F13" s="24" t="s">
        <v>14</v>
      </c>
      <c r="G13" s="58">
        <v>24</v>
      </c>
      <c r="H13" s="44">
        <v>3661.2</v>
      </c>
      <c r="I13" s="34">
        <f t="shared" si="0"/>
        <v>87868.799999999988</v>
      </c>
      <c r="J13" s="34">
        <f t="shared" si="1"/>
        <v>103685.18399999998</v>
      </c>
    </row>
    <row r="14" spans="1:10" ht="36" x14ac:dyDescent="0.2">
      <c r="A14" s="17">
        <v>6</v>
      </c>
      <c r="B14" s="57" t="s">
        <v>94</v>
      </c>
      <c r="C14" s="17"/>
      <c r="D14" s="19"/>
      <c r="E14" s="23" t="s">
        <v>329</v>
      </c>
      <c r="F14" s="24" t="s">
        <v>14</v>
      </c>
      <c r="G14" s="58">
        <v>180</v>
      </c>
      <c r="H14" s="44">
        <v>160.55000000000001</v>
      </c>
      <c r="I14" s="34">
        <f t="shared" si="0"/>
        <v>28899.000000000004</v>
      </c>
      <c r="J14" s="34">
        <f t="shared" si="1"/>
        <v>34100.82</v>
      </c>
    </row>
    <row r="15" spans="1:10" ht="24" x14ac:dyDescent="0.2">
      <c r="A15" s="17">
        <v>7</v>
      </c>
      <c r="B15" s="57" t="s">
        <v>95</v>
      </c>
      <c r="C15" s="17"/>
      <c r="D15" s="19"/>
      <c r="E15" s="23" t="s">
        <v>329</v>
      </c>
      <c r="F15" s="24" t="s">
        <v>14</v>
      </c>
      <c r="G15" s="58">
        <v>275</v>
      </c>
      <c r="H15" s="44">
        <v>75.98</v>
      </c>
      <c r="I15" s="34">
        <f t="shared" si="0"/>
        <v>20894.5</v>
      </c>
      <c r="J15" s="34">
        <f t="shared" si="1"/>
        <v>24655.51</v>
      </c>
    </row>
    <row r="16" spans="1:10" ht="24" x14ac:dyDescent="0.2">
      <c r="A16" s="17">
        <v>8</v>
      </c>
      <c r="B16" s="47" t="s">
        <v>98</v>
      </c>
      <c r="C16" s="17" t="s">
        <v>100</v>
      </c>
      <c r="D16" s="17"/>
      <c r="E16" s="53"/>
      <c r="F16" s="24" t="s">
        <v>14</v>
      </c>
      <c r="G16" s="35">
        <v>750</v>
      </c>
      <c r="H16" s="33">
        <v>1075.45</v>
      </c>
      <c r="I16" s="34">
        <f t="shared" si="0"/>
        <v>806587.5</v>
      </c>
      <c r="J16" s="34">
        <f t="shared" si="1"/>
        <v>951773.25</v>
      </c>
    </row>
    <row r="17" spans="1:10" ht="24" x14ac:dyDescent="0.2">
      <c r="A17" s="17">
        <v>9</v>
      </c>
      <c r="B17" s="57" t="s">
        <v>101</v>
      </c>
      <c r="C17" s="17" t="s">
        <v>102</v>
      </c>
      <c r="D17" s="19"/>
      <c r="E17" s="23"/>
      <c r="F17" s="24" t="s">
        <v>14</v>
      </c>
      <c r="G17" s="58">
        <v>100</v>
      </c>
      <c r="H17" s="44">
        <v>1840</v>
      </c>
      <c r="I17" s="34">
        <f t="shared" si="0"/>
        <v>184000</v>
      </c>
      <c r="J17" s="34">
        <f t="shared" si="1"/>
        <v>217120</v>
      </c>
    </row>
    <row r="18" spans="1:10" x14ac:dyDescent="0.2">
      <c r="A18" s="17">
        <v>10</v>
      </c>
      <c r="B18" s="57" t="s">
        <v>103</v>
      </c>
      <c r="C18" s="17" t="s">
        <v>104</v>
      </c>
      <c r="D18" s="19"/>
      <c r="E18" s="23"/>
      <c r="F18" s="24" t="s">
        <v>14</v>
      </c>
      <c r="G18" s="58">
        <v>100</v>
      </c>
      <c r="H18" s="44">
        <v>350</v>
      </c>
      <c r="I18" s="34">
        <f t="shared" si="0"/>
        <v>35000</v>
      </c>
      <c r="J18" s="34">
        <f t="shared" si="1"/>
        <v>41300</v>
      </c>
    </row>
    <row r="19" spans="1:10" x14ac:dyDescent="0.2">
      <c r="A19" s="17">
        <v>11</v>
      </c>
      <c r="B19" s="57" t="s">
        <v>103</v>
      </c>
      <c r="C19" s="17" t="s">
        <v>105</v>
      </c>
      <c r="D19" s="19"/>
      <c r="E19" s="23"/>
      <c r="F19" s="24" t="s">
        <v>14</v>
      </c>
      <c r="G19" s="58">
        <v>50</v>
      </c>
      <c r="H19" s="44">
        <v>60</v>
      </c>
      <c r="I19" s="34">
        <f t="shared" si="0"/>
        <v>3000</v>
      </c>
      <c r="J19" s="34">
        <f t="shared" si="1"/>
        <v>3540</v>
      </c>
    </row>
    <row r="20" spans="1:10" ht="24" x14ac:dyDescent="0.2">
      <c r="A20" s="17">
        <v>12</v>
      </c>
      <c r="B20" s="18" t="s">
        <v>32</v>
      </c>
      <c r="C20" s="20"/>
      <c r="D20" s="20" t="s">
        <v>324</v>
      </c>
      <c r="E20" s="23"/>
      <c r="F20" s="19" t="s">
        <v>14</v>
      </c>
      <c r="G20" s="33">
        <v>10</v>
      </c>
      <c r="H20" s="33">
        <v>287</v>
      </c>
      <c r="I20" s="34">
        <f t="shared" si="0"/>
        <v>2870</v>
      </c>
      <c r="J20" s="34">
        <f t="shared" si="1"/>
        <v>3386.6</v>
      </c>
    </row>
    <row r="21" spans="1:10" ht="24" x14ac:dyDescent="0.2">
      <c r="A21" s="17">
        <v>13</v>
      </c>
      <c r="B21" s="18" t="s">
        <v>33</v>
      </c>
      <c r="C21" s="20"/>
      <c r="D21" s="20" t="s">
        <v>324</v>
      </c>
      <c r="E21" s="23"/>
      <c r="F21" s="19" t="s">
        <v>14</v>
      </c>
      <c r="G21" s="33">
        <v>13</v>
      </c>
      <c r="H21" s="33">
        <v>1002.07</v>
      </c>
      <c r="I21" s="34">
        <f t="shared" si="0"/>
        <v>13026.91</v>
      </c>
      <c r="J21" s="34">
        <f t="shared" si="1"/>
        <v>15371.753799999999</v>
      </c>
    </row>
    <row r="22" spans="1:10" ht="24" x14ac:dyDescent="0.2">
      <c r="A22" s="17">
        <v>14</v>
      </c>
      <c r="B22" s="18" t="s">
        <v>31</v>
      </c>
      <c r="C22" s="20"/>
      <c r="D22" s="20" t="s">
        <v>324</v>
      </c>
      <c r="E22" s="23"/>
      <c r="F22" s="19" t="s">
        <v>14</v>
      </c>
      <c r="G22" s="33">
        <v>400</v>
      </c>
      <c r="H22" s="33">
        <v>8.5500000000000007</v>
      </c>
      <c r="I22" s="34">
        <f t="shared" si="0"/>
        <v>3420.0000000000005</v>
      </c>
      <c r="J22" s="34">
        <f t="shared" si="1"/>
        <v>4035.6000000000004</v>
      </c>
    </row>
    <row r="23" spans="1:10" x14ac:dyDescent="0.2">
      <c r="A23" s="17">
        <v>15</v>
      </c>
      <c r="B23" s="57" t="s">
        <v>109</v>
      </c>
      <c r="C23" s="17"/>
      <c r="D23" s="17"/>
      <c r="E23" s="23" t="s">
        <v>110</v>
      </c>
      <c r="F23" s="24" t="s">
        <v>55</v>
      </c>
      <c r="G23" s="35">
        <v>160</v>
      </c>
      <c r="H23" s="59">
        <v>25.72</v>
      </c>
      <c r="I23" s="34">
        <f t="shared" si="0"/>
        <v>4115.2</v>
      </c>
      <c r="J23" s="34">
        <f t="shared" si="1"/>
        <v>4855.9359999999997</v>
      </c>
    </row>
    <row r="24" spans="1:10" x14ac:dyDescent="0.2">
      <c r="A24" s="17">
        <v>16</v>
      </c>
      <c r="B24" s="18" t="s">
        <v>70</v>
      </c>
      <c r="C24" s="17"/>
      <c r="D24" s="22"/>
      <c r="E24" s="23">
        <v>3</v>
      </c>
      <c r="F24" s="19" t="s">
        <v>55</v>
      </c>
      <c r="G24" s="34">
        <v>500</v>
      </c>
      <c r="H24" s="34">
        <v>5.49</v>
      </c>
      <c r="I24" s="34">
        <f t="shared" si="0"/>
        <v>2745</v>
      </c>
      <c r="J24" s="34">
        <f t="shared" si="1"/>
        <v>3239.1</v>
      </c>
    </row>
    <row r="25" spans="1:10" ht="36" x14ac:dyDescent="0.2">
      <c r="A25" s="17">
        <v>17</v>
      </c>
      <c r="B25" s="57" t="s">
        <v>115</v>
      </c>
      <c r="C25" s="17" t="s">
        <v>116</v>
      </c>
      <c r="D25" s="19"/>
      <c r="E25" s="23"/>
      <c r="F25" s="24" t="s">
        <v>14</v>
      </c>
      <c r="G25" s="58">
        <v>50</v>
      </c>
      <c r="H25" s="59">
        <v>6.21</v>
      </c>
      <c r="I25" s="34">
        <f t="shared" si="0"/>
        <v>310.5</v>
      </c>
      <c r="J25" s="34">
        <f t="shared" si="1"/>
        <v>366.39</v>
      </c>
    </row>
    <row r="26" spans="1:10" s="6" customFormat="1" ht="36" x14ac:dyDescent="0.2">
      <c r="A26" s="17">
        <v>18</v>
      </c>
      <c r="B26" s="57" t="s">
        <v>117</v>
      </c>
      <c r="C26" s="17" t="s">
        <v>118</v>
      </c>
      <c r="D26" s="19"/>
      <c r="E26" s="23"/>
      <c r="F26" s="24" t="s">
        <v>14</v>
      </c>
      <c r="G26" s="58">
        <v>50</v>
      </c>
      <c r="H26" s="59">
        <v>35.700000000000003</v>
      </c>
      <c r="I26" s="34">
        <f t="shared" si="0"/>
        <v>1785.0000000000002</v>
      </c>
      <c r="J26" s="34">
        <f t="shared" si="1"/>
        <v>2106.3000000000002</v>
      </c>
    </row>
    <row r="27" spans="1:10" ht="36" x14ac:dyDescent="0.2">
      <c r="A27" s="17">
        <v>19</v>
      </c>
      <c r="B27" s="57" t="s">
        <v>119</v>
      </c>
      <c r="C27" s="17" t="s">
        <v>120</v>
      </c>
      <c r="D27" s="19"/>
      <c r="E27" s="23"/>
      <c r="F27" s="24" t="s">
        <v>14</v>
      </c>
      <c r="G27" s="58">
        <v>200</v>
      </c>
      <c r="H27" s="59">
        <v>7.9</v>
      </c>
      <c r="I27" s="34">
        <f t="shared" si="0"/>
        <v>1580</v>
      </c>
      <c r="J27" s="34">
        <f t="shared" si="1"/>
        <v>1864.3999999999999</v>
      </c>
    </row>
    <row r="28" spans="1:10" ht="36" x14ac:dyDescent="0.2">
      <c r="A28" s="17">
        <v>20</v>
      </c>
      <c r="B28" s="57" t="s">
        <v>121</v>
      </c>
      <c r="C28" s="17" t="s">
        <v>122</v>
      </c>
      <c r="D28" s="19"/>
      <c r="E28" s="23"/>
      <c r="F28" s="24" t="s">
        <v>14</v>
      </c>
      <c r="G28" s="58">
        <v>200</v>
      </c>
      <c r="H28" s="34">
        <v>17.64</v>
      </c>
      <c r="I28" s="34">
        <f t="shared" si="0"/>
        <v>3528</v>
      </c>
      <c r="J28" s="34">
        <f t="shared" si="1"/>
        <v>4163.04</v>
      </c>
    </row>
    <row r="29" spans="1:10" ht="24" x14ac:dyDescent="0.2">
      <c r="A29" s="17">
        <v>21</v>
      </c>
      <c r="B29" s="57" t="s">
        <v>123</v>
      </c>
      <c r="C29" s="17" t="s">
        <v>124</v>
      </c>
      <c r="D29" s="19"/>
      <c r="E29" s="23"/>
      <c r="F29" s="24" t="s">
        <v>14</v>
      </c>
      <c r="G29" s="58">
        <v>20</v>
      </c>
      <c r="H29" s="34">
        <v>343.22</v>
      </c>
      <c r="I29" s="34">
        <f t="shared" si="0"/>
        <v>6864.4000000000005</v>
      </c>
      <c r="J29" s="34">
        <f t="shared" si="1"/>
        <v>8099.9920000000002</v>
      </c>
    </row>
    <row r="30" spans="1:10" ht="36" x14ac:dyDescent="0.2">
      <c r="A30" s="17">
        <v>22</v>
      </c>
      <c r="B30" s="57" t="s">
        <v>125</v>
      </c>
      <c r="C30" s="17" t="s">
        <v>126</v>
      </c>
      <c r="D30" s="19"/>
      <c r="E30" s="23"/>
      <c r="F30" s="24" t="s">
        <v>14</v>
      </c>
      <c r="G30" s="58">
        <v>50</v>
      </c>
      <c r="H30" s="34">
        <v>24</v>
      </c>
      <c r="I30" s="34">
        <f t="shared" si="0"/>
        <v>1200</v>
      </c>
      <c r="J30" s="34">
        <f t="shared" si="1"/>
        <v>1416</v>
      </c>
    </row>
    <row r="31" spans="1:10" ht="48" x14ac:dyDescent="0.2">
      <c r="A31" s="17">
        <v>23</v>
      </c>
      <c r="B31" s="60" t="s">
        <v>37</v>
      </c>
      <c r="C31" s="33" t="s">
        <v>38</v>
      </c>
      <c r="D31" s="20"/>
      <c r="E31" s="23"/>
      <c r="F31" s="23" t="s">
        <v>36</v>
      </c>
      <c r="G31" s="33">
        <v>25</v>
      </c>
      <c r="H31" s="33">
        <v>362.3</v>
      </c>
      <c r="I31" s="34">
        <f>H31*G31</f>
        <v>9057.5</v>
      </c>
      <c r="J31" s="34">
        <f t="shared" si="1"/>
        <v>10687.849999999999</v>
      </c>
    </row>
    <row r="32" spans="1:10" x14ac:dyDescent="0.2">
      <c r="A32" s="17">
        <v>24</v>
      </c>
      <c r="B32" s="18" t="s">
        <v>23</v>
      </c>
      <c r="C32" s="17"/>
      <c r="D32" s="19"/>
      <c r="E32" s="23" t="s">
        <v>24</v>
      </c>
      <c r="F32" s="19" t="s">
        <v>14</v>
      </c>
      <c r="G32" s="34">
        <v>2024</v>
      </c>
      <c r="H32" s="33">
        <v>75.150000000000006</v>
      </c>
      <c r="I32" s="33">
        <f t="shared" ref="I32:I44" si="2">G32*H32</f>
        <v>152103.6</v>
      </c>
      <c r="J32" s="33">
        <f t="shared" si="1"/>
        <v>179482.24799999999</v>
      </c>
    </row>
    <row r="33" spans="1:10" ht="24" x14ac:dyDescent="0.2">
      <c r="A33" s="17">
        <v>25</v>
      </c>
      <c r="B33" s="25" t="s">
        <v>62</v>
      </c>
      <c r="C33" s="17" t="s">
        <v>63</v>
      </c>
      <c r="D33" s="22" t="s">
        <v>64</v>
      </c>
      <c r="E33" s="23">
        <v>20</v>
      </c>
      <c r="F33" s="19" t="s">
        <v>65</v>
      </c>
      <c r="G33" s="34">
        <v>3100</v>
      </c>
      <c r="H33" s="34">
        <v>21.8</v>
      </c>
      <c r="I33" s="34">
        <f t="shared" si="2"/>
        <v>67580</v>
      </c>
      <c r="J33" s="34">
        <f t="shared" si="1"/>
        <v>79744.399999999994</v>
      </c>
    </row>
    <row r="34" spans="1:10" ht="24" x14ac:dyDescent="0.2">
      <c r="A34" s="17">
        <v>26</v>
      </c>
      <c r="B34" s="25" t="s">
        <v>62</v>
      </c>
      <c r="C34" s="17" t="s">
        <v>63</v>
      </c>
      <c r="D34" s="22" t="s">
        <v>67</v>
      </c>
      <c r="E34" s="23">
        <v>15</v>
      </c>
      <c r="F34" s="19" t="s">
        <v>65</v>
      </c>
      <c r="G34" s="34">
        <v>2000</v>
      </c>
      <c r="H34" s="34">
        <v>16.05</v>
      </c>
      <c r="I34" s="34">
        <f t="shared" si="2"/>
        <v>32100</v>
      </c>
      <c r="J34" s="34">
        <f t="shared" si="1"/>
        <v>37878</v>
      </c>
    </row>
    <row r="35" spans="1:10" ht="24" x14ac:dyDescent="0.2">
      <c r="A35" s="17">
        <v>27</v>
      </c>
      <c r="B35" s="25" t="s">
        <v>62</v>
      </c>
      <c r="C35" s="17" t="s">
        <v>63</v>
      </c>
      <c r="D35" s="22" t="s">
        <v>66</v>
      </c>
      <c r="E35" s="23">
        <v>25</v>
      </c>
      <c r="F35" s="19" t="s">
        <v>65</v>
      </c>
      <c r="G35" s="34">
        <v>1500</v>
      </c>
      <c r="H35" s="34">
        <v>30.76</v>
      </c>
      <c r="I35" s="34">
        <f t="shared" si="2"/>
        <v>46140</v>
      </c>
      <c r="J35" s="34">
        <f t="shared" si="1"/>
        <v>54445.2</v>
      </c>
    </row>
    <row r="36" spans="1:10" ht="24" x14ac:dyDescent="0.2">
      <c r="A36" s="17">
        <v>28</v>
      </c>
      <c r="B36" s="57" t="s">
        <v>127</v>
      </c>
      <c r="C36" s="17" t="s">
        <v>128</v>
      </c>
      <c r="D36" s="19"/>
      <c r="E36" s="23"/>
      <c r="F36" s="24" t="s">
        <v>14</v>
      </c>
      <c r="G36" s="58">
        <v>50</v>
      </c>
      <c r="H36" s="44">
        <v>248.5</v>
      </c>
      <c r="I36" s="34">
        <f t="shared" si="2"/>
        <v>12425</v>
      </c>
      <c r="J36" s="34">
        <f t="shared" si="1"/>
        <v>14661.5</v>
      </c>
    </row>
    <row r="37" spans="1:10" ht="24" x14ac:dyDescent="0.2">
      <c r="A37" s="17">
        <v>29</v>
      </c>
      <c r="B37" s="57" t="s">
        <v>129</v>
      </c>
      <c r="C37" s="17" t="s">
        <v>130</v>
      </c>
      <c r="D37" s="19"/>
      <c r="E37" s="23"/>
      <c r="F37" s="24" t="s">
        <v>14</v>
      </c>
      <c r="G37" s="58">
        <v>15</v>
      </c>
      <c r="H37" s="44">
        <v>230.52</v>
      </c>
      <c r="I37" s="34">
        <f t="shared" si="2"/>
        <v>3457.8</v>
      </c>
      <c r="J37" s="34">
        <f t="shared" si="1"/>
        <v>4080.2040000000002</v>
      </c>
    </row>
    <row r="38" spans="1:10" ht="24" x14ac:dyDescent="0.2">
      <c r="A38" s="17">
        <v>30</v>
      </c>
      <c r="B38" s="57" t="s">
        <v>129</v>
      </c>
      <c r="C38" s="17" t="s">
        <v>131</v>
      </c>
      <c r="D38" s="19"/>
      <c r="E38" s="23"/>
      <c r="F38" s="24" t="s">
        <v>14</v>
      </c>
      <c r="G38" s="58">
        <v>15</v>
      </c>
      <c r="H38" s="44">
        <v>106.9</v>
      </c>
      <c r="I38" s="34">
        <f t="shared" si="2"/>
        <v>1603.5</v>
      </c>
      <c r="J38" s="34">
        <f t="shared" si="1"/>
        <v>1892.1299999999999</v>
      </c>
    </row>
    <row r="39" spans="1:10" ht="24" x14ac:dyDescent="0.2">
      <c r="A39" s="17">
        <v>31</v>
      </c>
      <c r="B39" s="57" t="s">
        <v>129</v>
      </c>
      <c r="C39" s="17" t="s">
        <v>132</v>
      </c>
      <c r="D39" s="19"/>
      <c r="E39" s="23"/>
      <c r="F39" s="24" t="s">
        <v>14</v>
      </c>
      <c r="G39" s="58">
        <v>30</v>
      </c>
      <c r="H39" s="44">
        <v>55.5</v>
      </c>
      <c r="I39" s="34">
        <f t="shared" si="2"/>
        <v>1665</v>
      </c>
      <c r="J39" s="34">
        <f t="shared" si="1"/>
        <v>1964.6999999999998</v>
      </c>
    </row>
    <row r="40" spans="1:10" x14ac:dyDescent="0.2">
      <c r="A40" s="17">
        <v>32</v>
      </c>
      <c r="B40" s="57" t="s">
        <v>135</v>
      </c>
      <c r="C40" s="17" t="s">
        <v>136</v>
      </c>
      <c r="D40" s="19"/>
      <c r="E40" s="23"/>
      <c r="F40" s="24" t="s">
        <v>14</v>
      </c>
      <c r="G40" s="58">
        <v>180</v>
      </c>
      <c r="H40" s="44">
        <v>49.1</v>
      </c>
      <c r="I40" s="34">
        <f t="shared" si="2"/>
        <v>8838</v>
      </c>
      <c r="J40" s="34">
        <f t="shared" si="1"/>
        <v>10428.84</v>
      </c>
    </row>
    <row r="41" spans="1:10" ht="24" x14ac:dyDescent="0.2">
      <c r="A41" s="17">
        <v>33</v>
      </c>
      <c r="B41" s="57" t="s">
        <v>137</v>
      </c>
      <c r="C41" s="17" t="s">
        <v>138</v>
      </c>
      <c r="D41" s="19"/>
      <c r="E41" s="23"/>
      <c r="F41" s="24" t="s">
        <v>14</v>
      </c>
      <c r="G41" s="58">
        <v>50</v>
      </c>
      <c r="H41" s="44">
        <v>23</v>
      </c>
      <c r="I41" s="34">
        <f t="shared" si="2"/>
        <v>1150</v>
      </c>
      <c r="J41" s="34">
        <f t="shared" si="1"/>
        <v>1357</v>
      </c>
    </row>
    <row r="42" spans="1:10" ht="96" x14ac:dyDescent="0.2">
      <c r="A42" s="17">
        <v>34</v>
      </c>
      <c r="B42" s="57" t="s">
        <v>26</v>
      </c>
      <c r="C42" s="61"/>
      <c r="D42" s="62" t="s">
        <v>332</v>
      </c>
      <c r="E42" s="63"/>
      <c r="F42" s="19" t="s">
        <v>14</v>
      </c>
      <c r="G42" s="34">
        <v>14</v>
      </c>
      <c r="H42" s="33">
        <v>283</v>
      </c>
      <c r="I42" s="34">
        <f t="shared" si="2"/>
        <v>3962</v>
      </c>
      <c r="J42" s="34">
        <f t="shared" si="1"/>
        <v>4675.16</v>
      </c>
    </row>
    <row r="43" spans="1:10" ht="36" x14ac:dyDescent="0.2">
      <c r="A43" s="17">
        <v>35</v>
      </c>
      <c r="B43" s="57" t="s">
        <v>139</v>
      </c>
      <c r="C43" s="17" t="s">
        <v>140</v>
      </c>
      <c r="D43" s="19"/>
      <c r="E43" s="23"/>
      <c r="F43" s="24" t="s">
        <v>14</v>
      </c>
      <c r="G43" s="35">
        <v>5</v>
      </c>
      <c r="H43" s="34">
        <v>1950</v>
      </c>
      <c r="I43" s="34">
        <f t="shared" si="2"/>
        <v>9750</v>
      </c>
      <c r="J43" s="34">
        <f t="shared" si="1"/>
        <v>11505</v>
      </c>
    </row>
    <row r="44" spans="1:10" ht="24" x14ac:dyDescent="0.2">
      <c r="A44" s="17">
        <v>36</v>
      </c>
      <c r="B44" s="57" t="s">
        <v>325</v>
      </c>
      <c r="C44" s="17"/>
      <c r="D44" s="17" t="s">
        <v>326</v>
      </c>
      <c r="E44" s="23"/>
      <c r="F44" s="19" t="s">
        <v>14</v>
      </c>
      <c r="G44" s="34">
        <v>10</v>
      </c>
      <c r="H44" s="33">
        <v>665.15</v>
      </c>
      <c r="I44" s="34">
        <f t="shared" si="2"/>
        <v>6651.5</v>
      </c>
      <c r="J44" s="34">
        <f t="shared" si="1"/>
        <v>7848.7699999999995</v>
      </c>
    </row>
    <row r="45" spans="1:10" ht="36" x14ac:dyDescent="0.2">
      <c r="A45" s="17">
        <v>37</v>
      </c>
      <c r="B45" s="60" t="s">
        <v>42</v>
      </c>
      <c r="C45" s="33" t="s">
        <v>43</v>
      </c>
      <c r="D45" s="20"/>
      <c r="E45" s="23"/>
      <c r="F45" s="23" t="s">
        <v>44</v>
      </c>
      <c r="G45" s="33">
        <v>15</v>
      </c>
      <c r="H45" s="64">
        <v>1850</v>
      </c>
      <c r="I45" s="34">
        <f>H45*G45</f>
        <v>27750</v>
      </c>
      <c r="J45" s="34">
        <f t="shared" si="1"/>
        <v>32745</v>
      </c>
    </row>
    <row r="46" spans="1:10" x14ac:dyDescent="0.2">
      <c r="A46" s="17">
        <v>38</v>
      </c>
      <c r="B46" s="18" t="s">
        <v>168</v>
      </c>
      <c r="C46" s="20" t="s">
        <v>169</v>
      </c>
      <c r="D46" s="21"/>
      <c r="E46" s="23"/>
      <c r="F46" s="19" t="s">
        <v>14</v>
      </c>
      <c r="G46" s="33">
        <v>118</v>
      </c>
      <c r="H46" s="33">
        <v>341.24</v>
      </c>
      <c r="I46" s="34">
        <f t="shared" ref="I46:I64" si="3">G46*H46</f>
        <v>40266.32</v>
      </c>
      <c r="J46" s="34">
        <f t="shared" si="1"/>
        <v>47514.257599999997</v>
      </c>
    </row>
    <row r="47" spans="1:10" x14ac:dyDescent="0.2">
      <c r="A47" s="17">
        <v>39</v>
      </c>
      <c r="B47" s="18" t="s">
        <v>330</v>
      </c>
      <c r="C47" s="20"/>
      <c r="D47" s="21"/>
      <c r="E47" s="23" t="s">
        <v>331</v>
      </c>
      <c r="F47" s="19" t="s">
        <v>14</v>
      </c>
      <c r="G47" s="33">
        <v>200</v>
      </c>
      <c r="H47" s="33">
        <v>30.5</v>
      </c>
      <c r="I47" s="34">
        <f t="shared" si="3"/>
        <v>6100</v>
      </c>
      <c r="J47" s="34">
        <f t="shared" si="1"/>
        <v>7198</v>
      </c>
    </row>
    <row r="48" spans="1:10" ht="24" x14ac:dyDescent="0.2">
      <c r="A48" s="17">
        <v>40</v>
      </c>
      <c r="B48" s="18" t="s">
        <v>29</v>
      </c>
      <c r="C48" s="20" t="s">
        <v>333</v>
      </c>
      <c r="D48" s="21"/>
      <c r="E48" s="23"/>
      <c r="F48" s="19" t="s">
        <v>14</v>
      </c>
      <c r="G48" s="33">
        <v>300</v>
      </c>
      <c r="H48" s="33">
        <v>11.02</v>
      </c>
      <c r="I48" s="34">
        <f t="shared" si="3"/>
        <v>3306</v>
      </c>
      <c r="J48" s="34">
        <f t="shared" si="1"/>
        <v>3901.08</v>
      </c>
    </row>
    <row r="49" spans="1:10" ht="24" x14ac:dyDescent="0.2">
      <c r="A49" s="17">
        <v>41</v>
      </c>
      <c r="B49" s="57" t="s">
        <v>141</v>
      </c>
      <c r="C49" s="17" t="s">
        <v>142</v>
      </c>
      <c r="D49" s="19"/>
      <c r="E49" s="23"/>
      <c r="F49" s="24" t="s">
        <v>14</v>
      </c>
      <c r="G49" s="35">
        <v>100</v>
      </c>
      <c r="H49" s="59">
        <v>88.2</v>
      </c>
      <c r="I49" s="34">
        <f t="shared" si="3"/>
        <v>8820</v>
      </c>
      <c r="J49" s="34">
        <f t="shared" si="1"/>
        <v>10407.599999999999</v>
      </c>
    </row>
    <row r="50" spans="1:10" x14ac:dyDescent="0.2">
      <c r="A50" s="17">
        <v>42</v>
      </c>
      <c r="B50" s="25" t="s">
        <v>143</v>
      </c>
      <c r="C50" s="17" t="s">
        <v>144</v>
      </c>
      <c r="D50" s="19"/>
      <c r="E50" s="23" t="s">
        <v>145</v>
      </c>
      <c r="F50" s="24" t="s">
        <v>14</v>
      </c>
      <c r="G50" s="35">
        <v>250</v>
      </c>
      <c r="H50" s="33">
        <v>7.16</v>
      </c>
      <c r="I50" s="34">
        <f t="shared" si="3"/>
        <v>1790</v>
      </c>
      <c r="J50" s="34">
        <f t="shared" si="1"/>
        <v>2112.1999999999998</v>
      </c>
    </row>
    <row r="51" spans="1:10" x14ac:dyDescent="0.2">
      <c r="A51" s="17">
        <v>43</v>
      </c>
      <c r="B51" s="18" t="s">
        <v>27</v>
      </c>
      <c r="C51" s="17"/>
      <c r="D51" s="19"/>
      <c r="E51" s="23" t="s">
        <v>28</v>
      </c>
      <c r="F51" s="19" t="s">
        <v>14</v>
      </c>
      <c r="G51" s="33">
        <v>30</v>
      </c>
      <c r="H51" s="33">
        <v>90</v>
      </c>
      <c r="I51" s="34">
        <f t="shared" si="3"/>
        <v>2700</v>
      </c>
      <c r="J51" s="34">
        <f t="shared" si="1"/>
        <v>3186</v>
      </c>
    </row>
    <row r="52" spans="1:10" ht="36" x14ac:dyDescent="0.2">
      <c r="A52" s="17">
        <v>44</v>
      </c>
      <c r="B52" s="18" t="s">
        <v>170</v>
      </c>
      <c r="C52" s="20" t="s">
        <v>171</v>
      </c>
      <c r="D52" s="22" t="s">
        <v>79</v>
      </c>
      <c r="E52" s="23"/>
      <c r="F52" s="17" t="s">
        <v>36</v>
      </c>
      <c r="G52" s="34">
        <v>240</v>
      </c>
      <c r="H52" s="34">
        <v>1750</v>
      </c>
      <c r="I52" s="34">
        <f t="shared" si="3"/>
        <v>420000</v>
      </c>
      <c r="J52" s="34">
        <f t="shared" si="1"/>
        <v>495600</v>
      </c>
    </row>
    <row r="53" spans="1:10" ht="24" x14ac:dyDescent="0.2">
      <c r="A53" s="17">
        <v>45</v>
      </c>
      <c r="B53" s="25" t="s">
        <v>146</v>
      </c>
      <c r="C53" s="17" t="s">
        <v>147</v>
      </c>
      <c r="D53" s="19"/>
      <c r="E53" s="23" t="s">
        <v>148</v>
      </c>
      <c r="F53" s="24" t="s">
        <v>14</v>
      </c>
      <c r="G53" s="35">
        <v>15</v>
      </c>
      <c r="H53" s="59">
        <v>5390.55</v>
      </c>
      <c r="I53" s="34">
        <f t="shared" si="3"/>
        <v>80858.25</v>
      </c>
      <c r="J53" s="34">
        <f t="shared" si="1"/>
        <v>95412.735000000001</v>
      </c>
    </row>
    <row r="54" spans="1:10" ht="24" x14ac:dyDescent="0.2">
      <c r="A54" s="17">
        <v>46</v>
      </c>
      <c r="B54" s="18" t="s">
        <v>71</v>
      </c>
      <c r="C54" s="17"/>
      <c r="D54" s="22" t="s">
        <v>72</v>
      </c>
      <c r="E54" s="23">
        <v>1.6</v>
      </c>
      <c r="F54" s="17" t="s">
        <v>36</v>
      </c>
      <c r="G54" s="34">
        <v>300</v>
      </c>
      <c r="H54" s="34">
        <v>52.49</v>
      </c>
      <c r="I54" s="34">
        <f t="shared" si="3"/>
        <v>15747</v>
      </c>
      <c r="J54" s="34">
        <f t="shared" si="1"/>
        <v>18581.46</v>
      </c>
    </row>
    <row r="55" spans="1:10" ht="24" x14ac:dyDescent="0.2">
      <c r="A55" s="17">
        <v>47</v>
      </c>
      <c r="B55" s="18" t="s">
        <v>73</v>
      </c>
      <c r="C55" s="17" t="s">
        <v>74</v>
      </c>
      <c r="D55" s="22" t="s">
        <v>75</v>
      </c>
      <c r="E55" s="23"/>
      <c r="F55" s="17" t="s">
        <v>36</v>
      </c>
      <c r="G55" s="34">
        <v>220</v>
      </c>
      <c r="H55" s="34">
        <v>63.72</v>
      </c>
      <c r="I55" s="34">
        <f t="shared" si="3"/>
        <v>14018.4</v>
      </c>
      <c r="J55" s="34">
        <f t="shared" si="1"/>
        <v>16541.712</v>
      </c>
    </row>
    <row r="56" spans="1:10" ht="24" x14ac:dyDescent="0.2">
      <c r="A56" s="17">
        <v>48</v>
      </c>
      <c r="B56" s="57" t="s">
        <v>150</v>
      </c>
      <c r="C56" s="17"/>
      <c r="D56" s="19"/>
      <c r="E56" s="23" t="s">
        <v>329</v>
      </c>
      <c r="F56" s="24" t="s">
        <v>14</v>
      </c>
      <c r="G56" s="35">
        <v>560</v>
      </c>
      <c r="H56" s="59">
        <v>75.98</v>
      </c>
      <c r="I56" s="34">
        <f t="shared" si="3"/>
        <v>42548.800000000003</v>
      </c>
      <c r="J56" s="34">
        <f t="shared" si="1"/>
        <v>50207.584000000003</v>
      </c>
    </row>
    <row r="57" spans="1:10" ht="24" x14ac:dyDescent="0.2">
      <c r="A57" s="17">
        <v>49</v>
      </c>
      <c r="B57" s="57" t="s">
        <v>151</v>
      </c>
      <c r="C57" s="17" t="s">
        <v>152</v>
      </c>
      <c r="D57" s="19"/>
      <c r="E57" s="23" t="s">
        <v>329</v>
      </c>
      <c r="F57" s="24" t="s">
        <v>14</v>
      </c>
      <c r="G57" s="35">
        <v>200</v>
      </c>
      <c r="H57" s="59">
        <v>195.5</v>
      </c>
      <c r="I57" s="34">
        <f t="shared" si="3"/>
        <v>39100</v>
      </c>
      <c r="J57" s="34">
        <f t="shared" si="1"/>
        <v>46138</v>
      </c>
    </row>
    <row r="58" spans="1:10" ht="24" x14ac:dyDescent="0.2">
      <c r="A58" s="17">
        <v>50</v>
      </c>
      <c r="B58" s="57" t="s">
        <v>153</v>
      </c>
      <c r="C58" s="17"/>
      <c r="D58" s="19"/>
      <c r="E58" s="23" t="s">
        <v>329</v>
      </c>
      <c r="F58" s="24" t="s">
        <v>14</v>
      </c>
      <c r="G58" s="35">
        <v>1435</v>
      </c>
      <c r="H58" s="59">
        <v>76.48</v>
      </c>
      <c r="I58" s="34">
        <f t="shared" si="3"/>
        <v>109748.8</v>
      </c>
      <c r="J58" s="34">
        <f t="shared" si="1"/>
        <v>129503.584</v>
      </c>
    </row>
    <row r="59" spans="1:10" ht="24" x14ac:dyDescent="0.2">
      <c r="A59" s="17">
        <v>51</v>
      </c>
      <c r="B59" s="18" t="s">
        <v>30</v>
      </c>
      <c r="C59" s="22" t="s">
        <v>328</v>
      </c>
      <c r="D59" s="65"/>
      <c r="E59" s="23" t="s">
        <v>327</v>
      </c>
      <c r="F59" s="19" t="s">
        <v>14</v>
      </c>
      <c r="G59" s="33">
        <v>300</v>
      </c>
      <c r="H59" s="33">
        <v>50.85</v>
      </c>
      <c r="I59" s="34">
        <f t="shared" si="3"/>
        <v>15255</v>
      </c>
      <c r="J59" s="34">
        <f t="shared" si="1"/>
        <v>18000.899999999998</v>
      </c>
    </row>
    <row r="60" spans="1:10" ht="24" x14ac:dyDescent="0.2">
      <c r="A60" s="17">
        <v>52</v>
      </c>
      <c r="B60" s="57" t="s">
        <v>154</v>
      </c>
      <c r="C60" s="17" t="s">
        <v>156</v>
      </c>
      <c r="D60" s="19"/>
      <c r="E60" s="23"/>
      <c r="F60" s="24" t="s">
        <v>14</v>
      </c>
      <c r="G60" s="35">
        <v>50</v>
      </c>
      <c r="H60" s="59">
        <v>95</v>
      </c>
      <c r="I60" s="34">
        <f t="shared" si="3"/>
        <v>4750</v>
      </c>
      <c r="J60" s="34">
        <f t="shared" si="1"/>
        <v>5605</v>
      </c>
    </row>
    <row r="61" spans="1:10" ht="36" x14ac:dyDescent="0.2">
      <c r="A61" s="17">
        <v>53</v>
      </c>
      <c r="B61" s="57" t="s">
        <v>157</v>
      </c>
      <c r="C61" s="17" t="s">
        <v>158</v>
      </c>
      <c r="D61" s="19"/>
      <c r="E61" s="23"/>
      <c r="F61" s="24" t="s">
        <v>14</v>
      </c>
      <c r="G61" s="35">
        <v>60</v>
      </c>
      <c r="H61" s="34">
        <v>3448.53</v>
      </c>
      <c r="I61" s="34">
        <f t="shared" si="3"/>
        <v>206911.80000000002</v>
      </c>
      <c r="J61" s="34">
        <f t="shared" si="1"/>
        <v>244155.924</v>
      </c>
    </row>
    <row r="62" spans="1:10" x14ac:dyDescent="0.2">
      <c r="A62" s="17">
        <v>54</v>
      </c>
      <c r="B62" s="57" t="s">
        <v>159</v>
      </c>
      <c r="C62" s="17" t="s">
        <v>160</v>
      </c>
      <c r="D62" s="19"/>
      <c r="E62" s="23"/>
      <c r="F62" s="24" t="s">
        <v>14</v>
      </c>
      <c r="G62" s="35">
        <v>70</v>
      </c>
      <c r="H62" s="34">
        <v>7.8</v>
      </c>
      <c r="I62" s="34">
        <f t="shared" si="3"/>
        <v>546</v>
      </c>
      <c r="J62" s="34">
        <f t="shared" si="1"/>
        <v>644.28</v>
      </c>
    </row>
    <row r="63" spans="1:10" x14ac:dyDescent="0.2">
      <c r="A63" s="17">
        <v>55</v>
      </c>
      <c r="B63" s="57" t="s">
        <v>161</v>
      </c>
      <c r="C63" s="17" t="s">
        <v>162</v>
      </c>
      <c r="D63" s="19"/>
      <c r="E63" s="23"/>
      <c r="F63" s="24" t="s">
        <v>14</v>
      </c>
      <c r="G63" s="35">
        <v>5</v>
      </c>
      <c r="H63" s="59">
        <v>38</v>
      </c>
      <c r="I63" s="34">
        <f t="shared" si="3"/>
        <v>190</v>
      </c>
      <c r="J63" s="34">
        <f t="shared" si="1"/>
        <v>224.2</v>
      </c>
    </row>
    <row r="64" spans="1:10" x14ac:dyDescent="0.2">
      <c r="A64" s="17">
        <v>56</v>
      </c>
      <c r="B64" s="57" t="s">
        <v>163</v>
      </c>
      <c r="C64" s="17" t="s">
        <v>164</v>
      </c>
      <c r="D64" s="19"/>
      <c r="E64" s="23"/>
      <c r="F64" s="24" t="s">
        <v>14</v>
      </c>
      <c r="G64" s="35">
        <v>100</v>
      </c>
      <c r="H64" s="59">
        <v>18</v>
      </c>
      <c r="I64" s="34">
        <f t="shared" si="3"/>
        <v>1800</v>
      </c>
      <c r="J64" s="34">
        <f t="shared" si="1"/>
        <v>2124</v>
      </c>
    </row>
    <row r="65" spans="1:10" ht="24" x14ac:dyDescent="0.2">
      <c r="A65" s="17">
        <v>57</v>
      </c>
      <c r="B65" s="60" t="s">
        <v>39</v>
      </c>
      <c r="C65" s="33" t="s">
        <v>40</v>
      </c>
      <c r="D65" s="66" t="s">
        <v>41</v>
      </c>
      <c r="E65" s="23"/>
      <c r="F65" s="23" t="s">
        <v>36</v>
      </c>
      <c r="G65" s="33">
        <v>300</v>
      </c>
      <c r="H65" s="64">
        <v>50.85</v>
      </c>
      <c r="I65" s="34">
        <f>H65*G65</f>
        <v>15255</v>
      </c>
      <c r="J65" s="34">
        <f t="shared" si="1"/>
        <v>18000.899999999998</v>
      </c>
    </row>
    <row r="66" spans="1:10" x14ac:dyDescent="0.2">
      <c r="A66" s="17">
        <v>58</v>
      </c>
      <c r="B66" s="67" t="s">
        <v>165</v>
      </c>
      <c r="C66" s="17" t="s">
        <v>166</v>
      </c>
      <c r="D66" s="19"/>
      <c r="E66" s="23" t="s">
        <v>167</v>
      </c>
      <c r="F66" s="24" t="s">
        <v>14</v>
      </c>
      <c r="G66" s="35">
        <v>60</v>
      </c>
      <c r="H66" s="59">
        <v>8885.75</v>
      </c>
      <c r="I66" s="34">
        <f>G66*H66</f>
        <v>533145</v>
      </c>
      <c r="J66" s="34">
        <f t="shared" si="1"/>
        <v>629111.1</v>
      </c>
    </row>
    <row r="67" spans="1:10" ht="24" x14ac:dyDescent="0.2">
      <c r="A67" s="17">
        <v>59</v>
      </c>
      <c r="B67" s="18" t="s">
        <v>10</v>
      </c>
      <c r="C67" s="17"/>
      <c r="D67" s="17" t="s">
        <v>334</v>
      </c>
      <c r="E67" s="53"/>
      <c r="F67" s="17" t="s">
        <v>11</v>
      </c>
      <c r="G67" s="33">
        <v>60</v>
      </c>
      <c r="H67" s="34">
        <v>391.53</v>
      </c>
      <c r="I67" s="33">
        <f>G67*H67</f>
        <v>23491.8</v>
      </c>
      <c r="J67" s="33">
        <f t="shared" si="1"/>
        <v>27720.323999999997</v>
      </c>
    </row>
    <row r="68" spans="1:10" ht="24" x14ac:dyDescent="0.2">
      <c r="A68" s="17">
        <v>60</v>
      </c>
      <c r="B68" s="18" t="s">
        <v>12</v>
      </c>
      <c r="C68" s="17"/>
      <c r="D68" s="17" t="s">
        <v>335</v>
      </c>
      <c r="E68" s="53"/>
      <c r="F68" s="17" t="s">
        <v>11</v>
      </c>
      <c r="G68" s="33">
        <v>13</v>
      </c>
      <c r="H68" s="34">
        <v>4530.51</v>
      </c>
      <c r="I68" s="33">
        <f>G68*H68</f>
        <v>58896.630000000005</v>
      </c>
      <c r="J68" s="33">
        <f t="shared" si="1"/>
        <v>69498.023400000005</v>
      </c>
    </row>
    <row r="69" spans="1:10" ht="24" x14ac:dyDescent="0.2">
      <c r="A69" s="17">
        <v>61</v>
      </c>
      <c r="B69" s="57" t="s">
        <v>172</v>
      </c>
      <c r="C69" s="20"/>
      <c r="D69" s="20" t="s">
        <v>57</v>
      </c>
      <c r="E69" s="23" t="s">
        <v>173</v>
      </c>
      <c r="F69" s="45" t="s">
        <v>48</v>
      </c>
      <c r="G69" s="44">
        <v>1200</v>
      </c>
      <c r="H69" s="44">
        <v>44.68</v>
      </c>
      <c r="I69" s="34">
        <f t="shared" ref="I69:I89" si="4">H69*G69</f>
        <v>53616</v>
      </c>
      <c r="J69" s="34">
        <f t="shared" si="1"/>
        <v>63266.879999999997</v>
      </c>
    </row>
    <row r="70" spans="1:10" ht="24" x14ac:dyDescent="0.2">
      <c r="A70" s="17">
        <v>62</v>
      </c>
      <c r="B70" s="57" t="s">
        <v>174</v>
      </c>
      <c r="C70" s="20"/>
      <c r="D70" s="20" t="s">
        <v>58</v>
      </c>
      <c r="E70" s="23" t="s">
        <v>175</v>
      </c>
      <c r="F70" s="45" t="s">
        <v>36</v>
      </c>
      <c r="G70" s="44">
        <v>1200</v>
      </c>
      <c r="H70" s="44">
        <v>81</v>
      </c>
      <c r="I70" s="34">
        <f t="shared" si="4"/>
        <v>97200</v>
      </c>
      <c r="J70" s="34">
        <f t="shared" si="1"/>
        <v>114696</v>
      </c>
    </row>
    <row r="71" spans="1:10" ht="24" x14ac:dyDescent="0.2">
      <c r="A71" s="17">
        <v>63</v>
      </c>
      <c r="B71" s="57" t="s">
        <v>174</v>
      </c>
      <c r="C71" s="20"/>
      <c r="D71" s="20" t="s">
        <v>58</v>
      </c>
      <c r="E71" s="23" t="s">
        <v>176</v>
      </c>
      <c r="F71" s="45" t="s">
        <v>36</v>
      </c>
      <c r="G71" s="44">
        <v>250</v>
      </c>
      <c r="H71" s="44">
        <v>81</v>
      </c>
      <c r="I71" s="34">
        <f t="shared" si="4"/>
        <v>20250</v>
      </c>
      <c r="J71" s="34">
        <f t="shared" si="1"/>
        <v>23895</v>
      </c>
    </row>
    <row r="72" spans="1:10" ht="24" x14ac:dyDescent="0.2">
      <c r="A72" s="17">
        <v>64</v>
      </c>
      <c r="B72" s="57" t="s">
        <v>174</v>
      </c>
      <c r="C72" s="20"/>
      <c r="D72" s="20" t="s">
        <v>58</v>
      </c>
      <c r="E72" s="23" t="s">
        <v>177</v>
      </c>
      <c r="F72" s="45" t="s">
        <v>36</v>
      </c>
      <c r="G72" s="44">
        <v>2000</v>
      </c>
      <c r="H72" s="44">
        <v>81</v>
      </c>
      <c r="I72" s="34">
        <f t="shared" si="4"/>
        <v>162000</v>
      </c>
      <c r="J72" s="34">
        <f t="shared" ref="J72:J135" si="5">I72*1.18</f>
        <v>191160</v>
      </c>
    </row>
    <row r="73" spans="1:10" ht="24" x14ac:dyDescent="0.2">
      <c r="A73" s="17">
        <v>65</v>
      </c>
      <c r="B73" s="57" t="s">
        <v>174</v>
      </c>
      <c r="C73" s="20"/>
      <c r="D73" s="20" t="s">
        <v>58</v>
      </c>
      <c r="E73" s="23" t="s">
        <v>178</v>
      </c>
      <c r="F73" s="45" t="s">
        <v>36</v>
      </c>
      <c r="G73" s="44">
        <v>350</v>
      </c>
      <c r="H73" s="44">
        <v>78</v>
      </c>
      <c r="I73" s="34">
        <f t="shared" si="4"/>
        <v>27300</v>
      </c>
      <c r="J73" s="34">
        <f t="shared" si="5"/>
        <v>32214</v>
      </c>
    </row>
    <row r="74" spans="1:10" ht="24" x14ac:dyDescent="0.2">
      <c r="A74" s="17">
        <v>66</v>
      </c>
      <c r="B74" s="57" t="s">
        <v>174</v>
      </c>
      <c r="C74" s="20"/>
      <c r="D74" s="20" t="s">
        <v>58</v>
      </c>
      <c r="E74" s="23" t="s">
        <v>179</v>
      </c>
      <c r="F74" s="45" t="s">
        <v>36</v>
      </c>
      <c r="G74" s="44">
        <v>150</v>
      </c>
      <c r="H74" s="44">
        <v>78</v>
      </c>
      <c r="I74" s="34">
        <f t="shared" si="4"/>
        <v>11700</v>
      </c>
      <c r="J74" s="34">
        <f t="shared" si="5"/>
        <v>13806</v>
      </c>
    </row>
    <row r="75" spans="1:10" ht="24" x14ac:dyDescent="0.2">
      <c r="A75" s="17">
        <v>67</v>
      </c>
      <c r="B75" s="57" t="s">
        <v>174</v>
      </c>
      <c r="C75" s="20"/>
      <c r="D75" s="20" t="s">
        <v>58</v>
      </c>
      <c r="E75" s="23" t="s">
        <v>180</v>
      </c>
      <c r="F75" s="45" t="s">
        <v>36</v>
      </c>
      <c r="G75" s="44">
        <v>150</v>
      </c>
      <c r="H75" s="44">
        <v>79</v>
      </c>
      <c r="I75" s="34">
        <f t="shared" si="4"/>
        <v>11850</v>
      </c>
      <c r="J75" s="34">
        <f t="shared" si="5"/>
        <v>13983</v>
      </c>
    </row>
    <row r="76" spans="1:10" ht="24" x14ac:dyDescent="0.2">
      <c r="A76" s="17">
        <v>68</v>
      </c>
      <c r="B76" s="57" t="s">
        <v>174</v>
      </c>
      <c r="C76" s="20"/>
      <c r="D76" s="20" t="s">
        <v>58</v>
      </c>
      <c r="E76" s="23" t="s">
        <v>181</v>
      </c>
      <c r="F76" s="45" t="s">
        <v>36</v>
      </c>
      <c r="G76" s="44">
        <v>800</v>
      </c>
      <c r="H76" s="44">
        <v>79</v>
      </c>
      <c r="I76" s="34">
        <f t="shared" si="4"/>
        <v>63200</v>
      </c>
      <c r="J76" s="34">
        <f t="shared" si="5"/>
        <v>74576</v>
      </c>
    </row>
    <row r="77" spans="1:10" ht="24" x14ac:dyDescent="0.2">
      <c r="A77" s="17">
        <v>69</v>
      </c>
      <c r="B77" s="57" t="s">
        <v>174</v>
      </c>
      <c r="C77" s="20"/>
      <c r="D77" s="20" t="s">
        <v>58</v>
      </c>
      <c r="E77" s="23" t="s">
        <v>182</v>
      </c>
      <c r="F77" s="45" t="s">
        <v>36</v>
      </c>
      <c r="G77" s="44">
        <v>1000</v>
      </c>
      <c r="H77" s="44">
        <v>79</v>
      </c>
      <c r="I77" s="34">
        <f t="shared" si="4"/>
        <v>79000</v>
      </c>
      <c r="J77" s="34">
        <f t="shared" si="5"/>
        <v>93220</v>
      </c>
    </row>
    <row r="78" spans="1:10" ht="24" x14ac:dyDescent="0.2">
      <c r="A78" s="17">
        <v>70</v>
      </c>
      <c r="B78" s="57" t="s">
        <v>174</v>
      </c>
      <c r="C78" s="20"/>
      <c r="D78" s="20" t="s">
        <v>58</v>
      </c>
      <c r="E78" s="23" t="s">
        <v>183</v>
      </c>
      <c r="F78" s="45" t="s">
        <v>36</v>
      </c>
      <c r="G78" s="44">
        <v>4000</v>
      </c>
      <c r="H78" s="44">
        <v>79</v>
      </c>
      <c r="I78" s="34">
        <f t="shared" si="4"/>
        <v>316000</v>
      </c>
      <c r="J78" s="34">
        <f t="shared" si="5"/>
        <v>372880</v>
      </c>
    </row>
    <row r="79" spans="1:10" ht="24" x14ac:dyDescent="0.2">
      <c r="A79" s="17">
        <v>71</v>
      </c>
      <c r="B79" s="57" t="s">
        <v>174</v>
      </c>
      <c r="C79" s="20"/>
      <c r="D79" s="20" t="s">
        <v>58</v>
      </c>
      <c r="E79" s="23" t="s">
        <v>184</v>
      </c>
      <c r="F79" s="45" t="s">
        <v>36</v>
      </c>
      <c r="G79" s="44">
        <v>800</v>
      </c>
      <c r="H79" s="44">
        <v>78</v>
      </c>
      <c r="I79" s="34">
        <f t="shared" si="4"/>
        <v>62400</v>
      </c>
      <c r="J79" s="34">
        <f t="shared" si="5"/>
        <v>73632</v>
      </c>
    </row>
    <row r="80" spans="1:10" ht="24" x14ac:dyDescent="0.2">
      <c r="A80" s="17">
        <v>72</v>
      </c>
      <c r="B80" s="57" t="s">
        <v>174</v>
      </c>
      <c r="C80" s="20"/>
      <c r="D80" s="20" t="s">
        <v>58</v>
      </c>
      <c r="E80" s="23" t="s">
        <v>185</v>
      </c>
      <c r="F80" s="45" t="s">
        <v>36</v>
      </c>
      <c r="G80" s="44">
        <v>700</v>
      </c>
      <c r="H80" s="44">
        <v>71.45</v>
      </c>
      <c r="I80" s="34">
        <f t="shared" si="4"/>
        <v>50015</v>
      </c>
      <c r="J80" s="34">
        <f t="shared" si="5"/>
        <v>59017.7</v>
      </c>
    </row>
    <row r="81" spans="1:10" ht="24" x14ac:dyDescent="0.2">
      <c r="A81" s="17">
        <v>73</v>
      </c>
      <c r="B81" s="57" t="s">
        <v>174</v>
      </c>
      <c r="C81" s="20"/>
      <c r="D81" s="20" t="s">
        <v>58</v>
      </c>
      <c r="E81" s="23" t="s">
        <v>186</v>
      </c>
      <c r="F81" s="45" t="s">
        <v>36</v>
      </c>
      <c r="G81" s="44">
        <v>500</v>
      </c>
      <c r="H81" s="44">
        <v>71.2</v>
      </c>
      <c r="I81" s="34">
        <f t="shared" si="4"/>
        <v>35600</v>
      </c>
      <c r="J81" s="34">
        <f t="shared" si="5"/>
        <v>42008</v>
      </c>
    </row>
    <row r="82" spans="1:10" ht="24" x14ac:dyDescent="0.2">
      <c r="A82" s="17">
        <v>74</v>
      </c>
      <c r="B82" s="57" t="s">
        <v>174</v>
      </c>
      <c r="C82" s="20"/>
      <c r="D82" s="20" t="s">
        <v>58</v>
      </c>
      <c r="E82" s="23" t="s">
        <v>187</v>
      </c>
      <c r="F82" s="45" t="s">
        <v>36</v>
      </c>
      <c r="G82" s="44">
        <v>100</v>
      </c>
      <c r="H82" s="44">
        <v>102.9</v>
      </c>
      <c r="I82" s="34">
        <f t="shared" si="4"/>
        <v>10290</v>
      </c>
      <c r="J82" s="34">
        <f t="shared" si="5"/>
        <v>12142.199999999999</v>
      </c>
    </row>
    <row r="83" spans="1:10" ht="24" x14ac:dyDescent="0.2">
      <c r="A83" s="17">
        <v>75</v>
      </c>
      <c r="B83" s="57" t="s">
        <v>174</v>
      </c>
      <c r="C83" s="20"/>
      <c r="D83" s="20" t="s">
        <v>58</v>
      </c>
      <c r="E83" s="23" t="s">
        <v>188</v>
      </c>
      <c r="F83" s="45" t="s">
        <v>36</v>
      </c>
      <c r="G83" s="44">
        <v>500</v>
      </c>
      <c r="H83" s="44">
        <v>102.9</v>
      </c>
      <c r="I83" s="34">
        <f t="shared" si="4"/>
        <v>51450</v>
      </c>
      <c r="J83" s="34">
        <f t="shared" si="5"/>
        <v>60711</v>
      </c>
    </row>
    <row r="84" spans="1:10" ht="24" x14ac:dyDescent="0.2">
      <c r="A84" s="17">
        <v>76</v>
      </c>
      <c r="B84" s="57" t="s">
        <v>174</v>
      </c>
      <c r="C84" s="20"/>
      <c r="D84" s="20" t="s">
        <v>58</v>
      </c>
      <c r="E84" s="23" t="s">
        <v>189</v>
      </c>
      <c r="F84" s="45" t="s">
        <v>36</v>
      </c>
      <c r="G84" s="44">
        <v>750</v>
      </c>
      <c r="H84" s="44">
        <v>87.6</v>
      </c>
      <c r="I84" s="34">
        <f t="shared" si="4"/>
        <v>65700</v>
      </c>
      <c r="J84" s="34">
        <f t="shared" si="5"/>
        <v>77526</v>
      </c>
    </row>
    <row r="85" spans="1:10" ht="24" x14ac:dyDescent="0.2">
      <c r="A85" s="17">
        <v>77</v>
      </c>
      <c r="B85" s="57" t="s">
        <v>174</v>
      </c>
      <c r="C85" s="20"/>
      <c r="D85" s="20" t="s">
        <v>58</v>
      </c>
      <c r="E85" s="23" t="s">
        <v>190</v>
      </c>
      <c r="F85" s="45" t="s">
        <v>36</v>
      </c>
      <c r="G85" s="44">
        <v>1000</v>
      </c>
      <c r="H85" s="44">
        <v>87.6</v>
      </c>
      <c r="I85" s="34">
        <f t="shared" si="4"/>
        <v>87600</v>
      </c>
      <c r="J85" s="34">
        <f t="shared" si="5"/>
        <v>103368</v>
      </c>
    </row>
    <row r="86" spans="1:10" ht="24" x14ac:dyDescent="0.2">
      <c r="A86" s="17">
        <v>78</v>
      </c>
      <c r="B86" s="57" t="s">
        <v>174</v>
      </c>
      <c r="C86" s="20"/>
      <c r="D86" s="20" t="s">
        <v>58</v>
      </c>
      <c r="E86" s="23" t="s">
        <v>191</v>
      </c>
      <c r="F86" s="45" t="s">
        <v>36</v>
      </c>
      <c r="G86" s="44">
        <v>1200</v>
      </c>
      <c r="H86" s="44">
        <v>87.6</v>
      </c>
      <c r="I86" s="34">
        <f t="shared" si="4"/>
        <v>105120</v>
      </c>
      <c r="J86" s="34">
        <f t="shared" si="5"/>
        <v>124041.59999999999</v>
      </c>
    </row>
    <row r="87" spans="1:10" ht="24" x14ac:dyDescent="0.2">
      <c r="A87" s="17">
        <v>79</v>
      </c>
      <c r="B87" s="57" t="s">
        <v>174</v>
      </c>
      <c r="C87" s="20"/>
      <c r="D87" s="20" t="s">
        <v>58</v>
      </c>
      <c r="E87" s="23" t="s">
        <v>192</v>
      </c>
      <c r="F87" s="45" t="s">
        <v>36</v>
      </c>
      <c r="G87" s="44">
        <v>450</v>
      </c>
      <c r="H87" s="44">
        <v>87.6</v>
      </c>
      <c r="I87" s="34">
        <f t="shared" si="4"/>
        <v>39420</v>
      </c>
      <c r="J87" s="34">
        <f t="shared" si="5"/>
        <v>46515.6</v>
      </c>
    </row>
    <row r="88" spans="1:10" ht="24" x14ac:dyDescent="0.2">
      <c r="A88" s="17">
        <v>80</v>
      </c>
      <c r="B88" s="57" t="s">
        <v>174</v>
      </c>
      <c r="C88" s="20"/>
      <c r="D88" s="20" t="s">
        <v>58</v>
      </c>
      <c r="E88" s="23" t="s">
        <v>193</v>
      </c>
      <c r="F88" s="45" t="s">
        <v>36</v>
      </c>
      <c r="G88" s="44">
        <v>120</v>
      </c>
      <c r="H88" s="44">
        <v>87.6</v>
      </c>
      <c r="I88" s="34">
        <f t="shared" si="4"/>
        <v>10512</v>
      </c>
      <c r="J88" s="34">
        <f t="shared" si="5"/>
        <v>12404.16</v>
      </c>
    </row>
    <row r="89" spans="1:10" ht="24" x14ac:dyDescent="0.2">
      <c r="A89" s="17">
        <v>81</v>
      </c>
      <c r="B89" s="57" t="s">
        <v>174</v>
      </c>
      <c r="C89" s="20"/>
      <c r="D89" s="20" t="s">
        <v>58</v>
      </c>
      <c r="E89" s="23" t="s">
        <v>194</v>
      </c>
      <c r="F89" s="45" t="s">
        <v>36</v>
      </c>
      <c r="G89" s="44">
        <v>100</v>
      </c>
      <c r="H89" s="44">
        <v>87.6</v>
      </c>
      <c r="I89" s="34">
        <f t="shared" si="4"/>
        <v>8760</v>
      </c>
      <c r="J89" s="34">
        <f t="shared" si="5"/>
        <v>10336.799999999999</v>
      </c>
    </row>
    <row r="90" spans="1:10" x14ac:dyDescent="0.2">
      <c r="A90" s="17">
        <v>82</v>
      </c>
      <c r="B90" s="57" t="s">
        <v>91</v>
      </c>
      <c r="C90" s="17" t="s">
        <v>92</v>
      </c>
      <c r="D90" s="19"/>
      <c r="E90" s="23"/>
      <c r="F90" s="24" t="s">
        <v>14</v>
      </c>
      <c r="G90" s="58">
        <v>190</v>
      </c>
      <c r="H90" s="44">
        <v>620.25</v>
      </c>
      <c r="I90" s="34">
        <f>G90*H90</f>
        <v>117847.5</v>
      </c>
      <c r="J90" s="34">
        <f t="shared" si="5"/>
        <v>139060.04999999999</v>
      </c>
    </row>
    <row r="91" spans="1:10" ht="24" x14ac:dyDescent="0.2">
      <c r="A91" s="17">
        <v>83</v>
      </c>
      <c r="B91" s="57" t="s">
        <v>336</v>
      </c>
      <c r="C91" s="20"/>
      <c r="D91" s="21" t="s">
        <v>195</v>
      </c>
      <c r="E91" s="23" t="s">
        <v>196</v>
      </c>
      <c r="F91" s="45" t="s">
        <v>48</v>
      </c>
      <c r="G91" s="44">
        <v>50000</v>
      </c>
      <c r="H91" s="44">
        <v>4.5</v>
      </c>
      <c r="I91" s="34">
        <f t="shared" ref="I91:I134" si="6">H91*G91</f>
        <v>225000</v>
      </c>
      <c r="J91" s="34">
        <f t="shared" si="5"/>
        <v>265500</v>
      </c>
    </row>
    <row r="92" spans="1:10" ht="24" x14ac:dyDescent="0.2">
      <c r="A92" s="17">
        <v>84</v>
      </c>
      <c r="B92" s="57" t="s">
        <v>337</v>
      </c>
      <c r="C92" s="20"/>
      <c r="D92" s="20" t="s">
        <v>49</v>
      </c>
      <c r="E92" s="53" t="s">
        <v>197</v>
      </c>
      <c r="F92" s="45" t="s">
        <v>36</v>
      </c>
      <c r="G92" s="44">
        <v>10</v>
      </c>
      <c r="H92" s="44">
        <v>137.80000000000001</v>
      </c>
      <c r="I92" s="34">
        <f t="shared" si="6"/>
        <v>1378</v>
      </c>
      <c r="J92" s="34">
        <f t="shared" si="5"/>
        <v>1626.04</v>
      </c>
    </row>
    <row r="93" spans="1:10" ht="24" x14ac:dyDescent="0.2">
      <c r="A93" s="17">
        <v>85</v>
      </c>
      <c r="B93" s="57" t="s">
        <v>337</v>
      </c>
      <c r="C93" s="20"/>
      <c r="D93" s="20" t="s">
        <v>49</v>
      </c>
      <c r="E93" s="53" t="s">
        <v>198</v>
      </c>
      <c r="F93" s="45" t="s">
        <v>36</v>
      </c>
      <c r="G93" s="44">
        <v>16</v>
      </c>
      <c r="H93" s="44">
        <v>137.80000000000001</v>
      </c>
      <c r="I93" s="34">
        <f t="shared" si="6"/>
        <v>2204.8000000000002</v>
      </c>
      <c r="J93" s="34">
        <f t="shared" si="5"/>
        <v>2601.6640000000002</v>
      </c>
    </row>
    <row r="94" spans="1:10" ht="24" x14ac:dyDescent="0.2">
      <c r="A94" s="17">
        <v>86</v>
      </c>
      <c r="B94" s="57" t="s">
        <v>337</v>
      </c>
      <c r="C94" s="20"/>
      <c r="D94" s="20" t="s">
        <v>49</v>
      </c>
      <c r="E94" s="53" t="s">
        <v>199</v>
      </c>
      <c r="F94" s="45" t="s">
        <v>36</v>
      </c>
      <c r="G94" s="44">
        <v>10</v>
      </c>
      <c r="H94" s="44">
        <v>137.80000000000001</v>
      </c>
      <c r="I94" s="34">
        <f t="shared" si="6"/>
        <v>1378</v>
      </c>
      <c r="J94" s="34">
        <f t="shared" si="5"/>
        <v>1626.04</v>
      </c>
    </row>
    <row r="95" spans="1:10" ht="24" x14ac:dyDescent="0.2">
      <c r="A95" s="17">
        <v>87</v>
      </c>
      <c r="B95" s="57" t="s">
        <v>45</v>
      </c>
      <c r="C95" s="20"/>
      <c r="D95" s="20" t="s">
        <v>49</v>
      </c>
      <c r="E95" s="53" t="s">
        <v>200</v>
      </c>
      <c r="F95" s="45" t="s">
        <v>36</v>
      </c>
      <c r="G95" s="44">
        <v>40</v>
      </c>
      <c r="H95" s="44">
        <v>128.9</v>
      </c>
      <c r="I95" s="34">
        <f t="shared" si="6"/>
        <v>5156</v>
      </c>
      <c r="J95" s="34">
        <f t="shared" si="5"/>
        <v>6084.08</v>
      </c>
    </row>
    <row r="96" spans="1:10" ht="24" x14ac:dyDescent="0.2">
      <c r="A96" s="17">
        <v>88</v>
      </c>
      <c r="B96" s="57" t="s">
        <v>337</v>
      </c>
      <c r="C96" s="20"/>
      <c r="D96" s="20" t="s">
        <v>49</v>
      </c>
      <c r="E96" s="53" t="s">
        <v>201</v>
      </c>
      <c r="F96" s="45" t="s">
        <v>36</v>
      </c>
      <c r="G96" s="44">
        <v>100</v>
      </c>
      <c r="H96" s="44">
        <v>101.42</v>
      </c>
      <c r="I96" s="34">
        <f t="shared" si="6"/>
        <v>10142</v>
      </c>
      <c r="J96" s="34">
        <f t="shared" si="5"/>
        <v>11967.56</v>
      </c>
    </row>
    <row r="97" spans="1:10" ht="24" x14ac:dyDescent="0.2">
      <c r="A97" s="17">
        <v>89</v>
      </c>
      <c r="B97" s="57" t="s">
        <v>337</v>
      </c>
      <c r="C97" s="20"/>
      <c r="D97" s="20" t="s">
        <v>49</v>
      </c>
      <c r="E97" s="53" t="s">
        <v>202</v>
      </c>
      <c r="F97" s="45" t="s">
        <v>36</v>
      </c>
      <c r="G97" s="44">
        <v>15</v>
      </c>
      <c r="H97" s="44">
        <v>125.52</v>
      </c>
      <c r="I97" s="34">
        <f t="shared" si="6"/>
        <v>1882.8</v>
      </c>
      <c r="J97" s="34">
        <f t="shared" si="5"/>
        <v>2221.7039999999997</v>
      </c>
    </row>
    <row r="98" spans="1:10" ht="24" x14ac:dyDescent="0.2">
      <c r="A98" s="17">
        <v>90</v>
      </c>
      <c r="B98" s="57" t="s">
        <v>337</v>
      </c>
      <c r="C98" s="20"/>
      <c r="D98" s="20" t="s">
        <v>49</v>
      </c>
      <c r="E98" s="53" t="s">
        <v>203</v>
      </c>
      <c r="F98" s="45" t="s">
        <v>36</v>
      </c>
      <c r="G98" s="44">
        <v>25</v>
      </c>
      <c r="H98" s="44">
        <v>101.42</v>
      </c>
      <c r="I98" s="34">
        <f t="shared" si="6"/>
        <v>2535.5</v>
      </c>
      <c r="J98" s="34">
        <f t="shared" si="5"/>
        <v>2991.89</v>
      </c>
    </row>
    <row r="99" spans="1:10" ht="24" x14ac:dyDescent="0.2">
      <c r="A99" s="17">
        <v>91</v>
      </c>
      <c r="B99" s="57" t="s">
        <v>337</v>
      </c>
      <c r="C99" s="20"/>
      <c r="D99" s="20" t="s">
        <v>49</v>
      </c>
      <c r="E99" s="53" t="s">
        <v>192</v>
      </c>
      <c r="F99" s="45" t="s">
        <v>36</v>
      </c>
      <c r="G99" s="44">
        <v>5</v>
      </c>
      <c r="H99" s="44">
        <v>139.41</v>
      </c>
      <c r="I99" s="34">
        <f t="shared" si="6"/>
        <v>697.05</v>
      </c>
      <c r="J99" s="34">
        <f t="shared" si="5"/>
        <v>822.51899999999989</v>
      </c>
    </row>
    <row r="100" spans="1:10" ht="24" x14ac:dyDescent="0.2">
      <c r="A100" s="17">
        <v>92</v>
      </c>
      <c r="B100" s="57" t="s">
        <v>45</v>
      </c>
      <c r="C100" s="20"/>
      <c r="D100" s="20" t="s">
        <v>46</v>
      </c>
      <c r="E100" s="23" t="s">
        <v>47</v>
      </c>
      <c r="F100" s="45" t="s">
        <v>48</v>
      </c>
      <c r="G100" s="44">
        <v>1000</v>
      </c>
      <c r="H100" s="44">
        <v>5.5</v>
      </c>
      <c r="I100" s="34">
        <f t="shared" si="6"/>
        <v>5500</v>
      </c>
      <c r="J100" s="34">
        <f t="shared" si="5"/>
        <v>6490</v>
      </c>
    </row>
    <row r="101" spans="1:10" ht="24" x14ac:dyDescent="0.2">
      <c r="A101" s="17">
        <v>93</v>
      </c>
      <c r="B101" s="57" t="s">
        <v>338</v>
      </c>
      <c r="C101" s="20"/>
      <c r="D101" s="20" t="s">
        <v>49</v>
      </c>
      <c r="E101" s="23" t="s">
        <v>50</v>
      </c>
      <c r="F101" s="45" t="s">
        <v>36</v>
      </c>
      <c r="G101" s="44">
        <v>150</v>
      </c>
      <c r="H101" s="44">
        <v>112.69</v>
      </c>
      <c r="I101" s="34">
        <f t="shared" si="6"/>
        <v>16903.5</v>
      </c>
      <c r="J101" s="34">
        <f t="shared" si="5"/>
        <v>19946.129999999997</v>
      </c>
    </row>
    <row r="102" spans="1:10" ht="24" x14ac:dyDescent="0.2">
      <c r="A102" s="17">
        <v>94</v>
      </c>
      <c r="B102" s="57" t="s">
        <v>337</v>
      </c>
      <c r="C102" s="20"/>
      <c r="D102" s="20" t="s">
        <v>49</v>
      </c>
      <c r="E102" s="53" t="s">
        <v>204</v>
      </c>
      <c r="F102" s="45" t="s">
        <v>36</v>
      </c>
      <c r="G102" s="44">
        <v>150</v>
      </c>
      <c r="H102" s="44">
        <v>113.18</v>
      </c>
      <c r="I102" s="34">
        <f t="shared" si="6"/>
        <v>16977</v>
      </c>
      <c r="J102" s="34">
        <f t="shared" si="5"/>
        <v>20032.86</v>
      </c>
    </row>
    <row r="103" spans="1:10" ht="24" x14ac:dyDescent="0.2">
      <c r="A103" s="17">
        <v>95</v>
      </c>
      <c r="B103" s="57" t="s">
        <v>337</v>
      </c>
      <c r="C103" s="20"/>
      <c r="D103" s="20" t="s">
        <v>49</v>
      </c>
      <c r="E103" s="53" t="s">
        <v>205</v>
      </c>
      <c r="F103" s="45" t="s">
        <v>36</v>
      </c>
      <c r="G103" s="44">
        <v>25</v>
      </c>
      <c r="H103" s="44">
        <v>137.80000000000001</v>
      </c>
      <c r="I103" s="34">
        <f t="shared" si="6"/>
        <v>3445.0000000000005</v>
      </c>
      <c r="J103" s="34">
        <f t="shared" si="5"/>
        <v>4065.1000000000004</v>
      </c>
    </row>
    <row r="104" spans="1:10" ht="24" x14ac:dyDescent="0.2">
      <c r="A104" s="17">
        <v>96</v>
      </c>
      <c r="B104" s="57" t="s">
        <v>229</v>
      </c>
      <c r="C104" s="20"/>
      <c r="D104" s="20" t="s">
        <v>51</v>
      </c>
      <c r="E104" s="53" t="s">
        <v>206</v>
      </c>
      <c r="F104" s="45" t="s">
        <v>36</v>
      </c>
      <c r="G104" s="44">
        <v>500</v>
      </c>
      <c r="H104" s="44">
        <v>123.6</v>
      </c>
      <c r="I104" s="34">
        <f t="shared" si="6"/>
        <v>61800</v>
      </c>
      <c r="J104" s="34">
        <f t="shared" si="5"/>
        <v>72924</v>
      </c>
    </row>
    <row r="105" spans="1:10" ht="24" x14ac:dyDescent="0.2">
      <c r="A105" s="17">
        <v>97</v>
      </c>
      <c r="B105" s="57" t="s">
        <v>222</v>
      </c>
      <c r="C105" s="20"/>
      <c r="D105" s="20" t="s">
        <v>51</v>
      </c>
      <c r="E105" s="53" t="s">
        <v>207</v>
      </c>
      <c r="F105" s="45" t="s">
        <v>36</v>
      </c>
      <c r="G105" s="44">
        <v>300</v>
      </c>
      <c r="H105" s="44">
        <v>139.41</v>
      </c>
      <c r="I105" s="34">
        <f t="shared" si="6"/>
        <v>41823</v>
      </c>
      <c r="J105" s="34">
        <f t="shared" si="5"/>
        <v>49351.14</v>
      </c>
    </row>
    <row r="106" spans="1:10" ht="24" x14ac:dyDescent="0.2">
      <c r="A106" s="17">
        <v>98</v>
      </c>
      <c r="B106" s="57" t="s">
        <v>222</v>
      </c>
      <c r="C106" s="20"/>
      <c r="D106" s="20" t="s">
        <v>51</v>
      </c>
      <c r="E106" s="53" t="s">
        <v>208</v>
      </c>
      <c r="F106" s="45" t="s">
        <v>36</v>
      </c>
      <c r="G106" s="44">
        <v>450</v>
      </c>
      <c r="H106" s="44">
        <v>105.75</v>
      </c>
      <c r="I106" s="34">
        <f t="shared" si="6"/>
        <v>47587.5</v>
      </c>
      <c r="J106" s="34">
        <f t="shared" si="5"/>
        <v>56153.25</v>
      </c>
    </row>
    <row r="107" spans="1:10" ht="24" x14ac:dyDescent="0.2">
      <c r="A107" s="17">
        <v>99</v>
      </c>
      <c r="B107" s="57" t="s">
        <v>229</v>
      </c>
      <c r="C107" s="20"/>
      <c r="D107" s="20" t="s">
        <v>51</v>
      </c>
      <c r="E107" s="53" t="s">
        <v>209</v>
      </c>
      <c r="F107" s="45" t="s">
        <v>48</v>
      </c>
      <c r="G107" s="44">
        <v>5000</v>
      </c>
      <c r="H107" s="44">
        <v>5.7</v>
      </c>
      <c r="I107" s="34">
        <f t="shared" si="6"/>
        <v>28500</v>
      </c>
      <c r="J107" s="34">
        <f t="shared" si="5"/>
        <v>33630</v>
      </c>
    </row>
    <row r="108" spans="1:10" ht="24" x14ac:dyDescent="0.2">
      <c r="A108" s="17">
        <v>100</v>
      </c>
      <c r="B108" s="57" t="s">
        <v>229</v>
      </c>
      <c r="C108" s="20"/>
      <c r="D108" s="20" t="s">
        <v>51</v>
      </c>
      <c r="E108" s="53" t="s">
        <v>210</v>
      </c>
      <c r="F108" s="45" t="s">
        <v>36</v>
      </c>
      <c r="G108" s="44">
        <v>50</v>
      </c>
      <c r="H108" s="44">
        <v>204.32</v>
      </c>
      <c r="I108" s="34">
        <f t="shared" si="6"/>
        <v>10216</v>
      </c>
      <c r="J108" s="34">
        <f t="shared" si="5"/>
        <v>12054.88</v>
      </c>
    </row>
    <row r="109" spans="1:10" ht="24" x14ac:dyDescent="0.2">
      <c r="A109" s="17">
        <v>101</v>
      </c>
      <c r="B109" s="57" t="s">
        <v>222</v>
      </c>
      <c r="C109" s="20"/>
      <c r="D109" s="20" t="s">
        <v>51</v>
      </c>
      <c r="E109" s="53" t="s">
        <v>211</v>
      </c>
      <c r="F109" s="45" t="s">
        <v>36</v>
      </c>
      <c r="G109" s="44">
        <v>250</v>
      </c>
      <c r="H109" s="44">
        <v>137.80000000000001</v>
      </c>
      <c r="I109" s="34">
        <f t="shared" si="6"/>
        <v>34450</v>
      </c>
      <c r="J109" s="34">
        <f t="shared" si="5"/>
        <v>40651</v>
      </c>
    </row>
    <row r="110" spans="1:10" ht="24" x14ac:dyDescent="0.2">
      <c r="A110" s="17">
        <v>102</v>
      </c>
      <c r="B110" s="57" t="s">
        <v>229</v>
      </c>
      <c r="C110" s="20"/>
      <c r="D110" s="20" t="s">
        <v>51</v>
      </c>
      <c r="E110" s="53" t="s">
        <v>197</v>
      </c>
      <c r="F110" s="45" t="s">
        <v>36</v>
      </c>
      <c r="G110" s="44">
        <v>50</v>
      </c>
      <c r="H110" s="44">
        <v>137.80000000000001</v>
      </c>
      <c r="I110" s="34">
        <f t="shared" si="6"/>
        <v>6890.0000000000009</v>
      </c>
      <c r="J110" s="34">
        <f t="shared" si="5"/>
        <v>8130.2000000000007</v>
      </c>
    </row>
    <row r="111" spans="1:10" ht="24" x14ac:dyDescent="0.2">
      <c r="A111" s="17">
        <v>103</v>
      </c>
      <c r="B111" s="57" t="s">
        <v>229</v>
      </c>
      <c r="C111" s="20"/>
      <c r="D111" s="20" t="s">
        <v>51</v>
      </c>
      <c r="E111" s="53" t="s">
        <v>212</v>
      </c>
      <c r="F111" s="45" t="s">
        <v>36</v>
      </c>
      <c r="G111" s="44">
        <v>150</v>
      </c>
      <c r="H111" s="44">
        <v>137.80000000000001</v>
      </c>
      <c r="I111" s="34">
        <f t="shared" si="6"/>
        <v>20670</v>
      </c>
      <c r="J111" s="34">
        <f t="shared" si="5"/>
        <v>24390.6</v>
      </c>
    </row>
    <row r="112" spans="1:10" ht="24" x14ac:dyDescent="0.2">
      <c r="A112" s="17">
        <v>104</v>
      </c>
      <c r="B112" s="57" t="s">
        <v>229</v>
      </c>
      <c r="C112" s="20"/>
      <c r="D112" s="20" t="s">
        <v>51</v>
      </c>
      <c r="E112" s="53" t="s">
        <v>213</v>
      </c>
      <c r="F112" s="45" t="s">
        <v>36</v>
      </c>
      <c r="G112" s="44">
        <v>100</v>
      </c>
      <c r="H112" s="44">
        <v>137.80000000000001</v>
      </c>
      <c r="I112" s="34">
        <f t="shared" si="6"/>
        <v>13780.000000000002</v>
      </c>
      <c r="J112" s="34">
        <f t="shared" si="5"/>
        <v>16260.400000000001</v>
      </c>
    </row>
    <row r="113" spans="1:10" ht="24" x14ac:dyDescent="0.2">
      <c r="A113" s="17">
        <v>105</v>
      </c>
      <c r="B113" s="57" t="s">
        <v>222</v>
      </c>
      <c r="C113" s="20"/>
      <c r="D113" s="20" t="s">
        <v>51</v>
      </c>
      <c r="E113" s="53" t="s">
        <v>205</v>
      </c>
      <c r="F113" s="45" t="s">
        <v>36</v>
      </c>
      <c r="G113" s="44">
        <v>25</v>
      </c>
      <c r="H113" s="44">
        <v>137.80000000000001</v>
      </c>
      <c r="I113" s="34">
        <f t="shared" si="6"/>
        <v>3445.0000000000005</v>
      </c>
      <c r="J113" s="34">
        <f t="shared" si="5"/>
        <v>4065.1000000000004</v>
      </c>
    </row>
    <row r="114" spans="1:10" ht="24" x14ac:dyDescent="0.2">
      <c r="A114" s="17">
        <v>106</v>
      </c>
      <c r="B114" s="57" t="s">
        <v>229</v>
      </c>
      <c r="C114" s="20"/>
      <c r="D114" s="20" t="s">
        <v>51</v>
      </c>
      <c r="E114" s="53" t="s">
        <v>214</v>
      </c>
      <c r="F114" s="45" t="s">
        <v>36</v>
      </c>
      <c r="G114" s="44">
        <v>600</v>
      </c>
      <c r="H114" s="44">
        <v>128.9</v>
      </c>
      <c r="I114" s="34">
        <f t="shared" si="6"/>
        <v>77340</v>
      </c>
      <c r="J114" s="34">
        <f t="shared" si="5"/>
        <v>91261.2</v>
      </c>
    </row>
    <row r="115" spans="1:10" ht="24" x14ac:dyDescent="0.2">
      <c r="A115" s="17">
        <v>107</v>
      </c>
      <c r="B115" s="57" t="s">
        <v>229</v>
      </c>
      <c r="C115" s="20"/>
      <c r="D115" s="20" t="s">
        <v>51</v>
      </c>
      <c r="E115" s="53" t="s">
        <v>215</v>
      </c>
      <c r="F115" s="45" t="s">
        <v>36</v>
      </c>
      <c r="G115" s="44">
        <v>150</v>
      </c>
      <c r="H115" s="44">
        <v>128.9</v>
      </c>
      <c r="I115" s="34">
        <f t="shared" si="6"/>
        <v>19335</v>
      </c>
      <c r="J115" s="34">
        <f t="shared" si="5"/>
        <v>22815.3</v>
      </c>
    </row>
    <row r="116" spans="1:10" ht="24" x14ac:dyDescent="0.2">
      <c r="A116" s="17">
        <v>108</v>
      </c>
      <c r="B116" s="57" t="s">
        <v>229</v>
      </c>
      <c r="C116" s="20"/>
      <c r="D116" s="20" t="s">
        <v>51</v>
      </c>
      <c r="E116" s="53" t="s">
        <v>216</v>
      </c>
      <c r="F116" s="45" t="s">
        <v>36</v>
      </c>
      <c r="G116" s="44">
        <v>350</v>
      </c>
      <c r="H116" s="44">
        <v>128.9</v>
      </c>
      <c r="I116" s="34">
        <f t="shared" si="6"/>
        <v>45115</v>
      </c>
      <c r="J116" s="34">
        <f t="shared" si="5"/>
        <v>53235.7</v>
      </c>
    </row>
    <row r="117" spans="1:10" ht="24" x14ac:dyDescent="0.2">
      <c r="A117" s="17">
        <v>109</v>
      </c>
      <c r="B117" s="57" t="s">
        <v>229</v>
      </c>
      <c r="C117" s="20"/>
      <c r="D117" s="20" t="s">
        <v>51</v>
      </c>
      <c r="E117" s="53" t="s">
        <v>217</v>
      </c>
      <c r="F117" s="45" t="s">
        <v>36</v>
      </c>
      <c r="G117" s="44">
        <v>150</v>
      </c>
      <c r="H117" s="44">
        <v>128.9</v>
      </c>
      <c r="I117" s="34">
        <f t="shared" si="6"/>
        <v>19335</v>
      </c>
      <c r="J117" s="34">
        <f t="shared" si="5"/>
        <v>22815.3</v>
      </c>
    </row>
    <row r="118" spans="1:10" ht="24" x14ac:dyDescent="0.2">
      <c r="A118" s="17">
        <v>110</v>
      </c>
      <c r="B118" s="57" t="s">
        <v>229</v>
      </c>
      <c r="C118" s="20"/>
      <c r="D118" s="20" t="s">
        <v>51</v>
      </c>
      <c r="E118" s="53" t="s">
        <v>200</v>
      </c>
      <c r="F118" s="45" t="s">
        <v>36</v>
      </c>
      <c r="G118" s="44">
        <v>650</v>
      </c>
      <c r="H118" s="44">
        <v>128.9</v>
      </c>
      <c r="I118" s="34">
        <f t="shared" si="6"/>
        <v>83785</v>
      </c>
      <c r="J118" s="34">
        <f t="shared" si="5"/>
        <v>98866.299999999988</v>
      </c>
    </row>
    <row r="119" spans="1:10" ht="24" x14ac:dyDescent="0.2">
      <c r="A119" s="17">
        <v>111</v>
      </c>
      <c r="B119" s="57" t="s">
        <v>229</v>
      </c>
      <c r="C119" s="20"/>
      <c r="D119" s="20" t="s">
        <v>51</v>
      </c>
      <c r="E119" s="53" t="s">
        <v>218</v>
      </c>
      <c r="F119" s="45" t="s">
        <v>36</v>
      </c>
      <c r="G119" s="44">
        <v>60</v>
      </c>
      <c r="H119" s="44">
        <v>128.9</v>
      </c>
      <c r="I119" s="34">
        <f t="shared" si="6"/>
        <v>7734</v>
      </c>
      <c r="J119" s="34">
        <f t="shared" si="5"/>
        <v>9126.119999999999</v>
      </c>
    </row>
    <row r="120" spans="1:10" ht="24" x14ac:dyDescent="0.2">
      <c r="A120" s="17">
        <v>112</v>
      </c>
      <c r="B120" s="57" t="s">
        <v>229</v>
      </c>
      <c r="C120" s="20"/>
      <c r="D120" s="20" t="s">
        <v>51</v>
      </c>
      <c r="E120" s="53" t="s">
        <v>219</v>
      </c>
      <c r="F120" s="45" t="s">
        <v>36</v>
      </c>
      <c r="G120" s="44">
        <v>300</v>
      </c>
      <c r="H120" s="44">
        <v>128.9</v>
      </c>
      <c r="I120" s="34">
        <f t="shared" si="6"/>
        <v>38670</v>
      </c>
      <c r="J120" s="34">
        <f t="shared" si="5"/>
        <v>45630.6</v>
      </c>
    </row>
    <row r="121" spans="1:10" ht="24" x14ac:dyDescent="0.2">
      <c r="A121" s="17">
        <v>113</v>
      </c>
      <c r="B121" s="57" t="s">
        <v>222</v>
      </c>
      <c r="C121" s="20"/>
      <c r="D121" s="20" t="s">
        <v>51</v>
      </c>
      <c r="E121" s="53" t="s">
        <v>220</v>
      </c>
      <c r="F121" s="45" t="s">
        <v>36</v>
      </c>
      <c r="G121" s="44">
        <v>400</v>
      </c>
      <c r="H121" s="44">
        <v>128.9</v>
      </c>
      <c r="I121" s="34">
        <f t="shared" si="6"/>
        <v>51560</v>
      </c>
      <c r="J121" s="34">
        <f t="shared" si="5"/>
        <v>60840.799999999996</v>
      </c>
    </row>
    <row r="122" spans="1:10" ht="24" x14ac:dyDescent="0.2">
      <c r="A122" s="17">
        <v>114</v>
      </c>
      <c r="B122" s="57" t="s">
        <v>229</v>
      </c>
      <c r="C122" s="20"/>
      <c r="D122" s="20" t="s">
        <v>51</v>
      </c>
      <c r="E122" s="53" t="s">
        <v>221</v>
      </c>
      <c r="F122" s="45" t="s">
        <v>36</v>
      </c>
      <c r="G122" s="44">
        <v>120</v>
      </c>
      <c r="H122" s="44">
        <v>125.52</v>
      </c>
      <c r="I122" s="34">
        <f t="shared" si="6"/>
        <v>15062.4</v>
      </c>
      <c r="J122" s="34">
        <f t="shared" si="5"/>
        <v>17773.631999999998</v>
      </c>
    </row>
    <row r="123" spans="1:10" ht="24" x14ac:dyDescent="0.2">
      <c r="A123" s="17">
        <v>115</v>
      </c>
      <c r="B123" s="57" t="s">
        <v>222</v>
      </c>
      <c r="C123" s="20"/>
      <c r="D123" s="20" t="s">
        <v>51</v>
      </c>
      <c r="E123" s="53" t="s">
        <v>187</v>
      </c>
      <c r="F123" s="45" t="s">
        <v>36</v>
      </c>
      <c r="G123" s="44">
        <v>800</v>
      </c>
      <c r="H123" s="44">
        <v>125.52</v>
      </c>
      <c r="I123" s="34">
        <f t="shared" si="6"/>
        <v>100416</v>
      </c>
      <c r="J123" s="34">
        <f t="shared" si="5"/>
        <v>118490.87999999999</v>
      </c>
    </row>
    <row r="124" spans="1:10" ht="24" x14ac:dyDescent="0.2">
      <c r="A124" s="17">
        <v>116</v>
      </c>
      <c r="B124" s="57" t="s">
        <v>223</v>
      </c>
      <c r="C124" s="20"/>
      <c r="D124" s="20" t="s">
        <v>51</v>
      </c>
      <c r="E124" s="53" t="s">
        <v>224</v>
      </c>
      <c r="F124" s="45" t="s">
        <v>36</v>
      </c>
      <c r="G124" s="44">
        <v>800</v>
      </c>
      <c r="H124" s="44">
        <v>125.52</v>
      </c>
      <c r="I124" s="34">
        <f t="shared" si="6"/>
        <v>100416</v>
      </c>
      <c r="J124" s="34">
        <f t="shared" si="5"/>
        <v>118490.87999999999</v>
      </c>
    </row>
    <row r="125" spans="1:10" ht="24" x14ac:dyDescent="0.2">
      <c r="A125" s="17">
        <v>117</v>
      </c>
      <c r="B125" s="57" t="s">
        <v>222</v>
      </c>
      <c r="C125" s="20"/>
      <c r="D125" s="20" t="s">
        <v>51</v>
      </c>
      <c r="E125" s="53" t="s">
        <v>225</v>
      </c>
      <c r="F125" s="45" t="s">
        <v>36</v>
      </c>
      <c r="G125" s="44">
        <v>800</v>
      </c>
      <c r="H125" s="44">
        <v>125.52</v>
      </c>
      <c r="I125" s="34">
        <f t="shared" si="6"/>
        <v>100416</v>
      </c>
      <c r="J125" s="34">
        <f t="shared" si="5"/>
        <v>118490.87999999999</v>
      </c>
    </row>
    <row r="126" spans="1:10" ht="24" x14ac:dyDescent="0.2">
      <c r="A126" s="17">
        <v>118</v>
      </c>
      <c r="B126" s="57" t="s">
        <v>229</v>
      </c>
      <c r="C126" s="20"/>
      <c r="D126" s="20" t="s">
        <v>51</v>
      </c>
      <c r="E126" s="53" t="s">
        <v>226</v>
      </c>
      <c r="F126" s="45" t="s">
        <v>36</v>
      </c>
      <c r="G126" s="44">
        <v>60</v>
      </c>
      <c r="H126" s="44">
        <v>125.52</v>
      </c>
      <c r="I126" s="34">
        <f t="shared" si="6"/>
        <v>7531.2</v>
      </c>
      <c r="J126" s="34">
        <f t="shared" si="5"/>
        <v>8886.8159999999989</v>
      </c>
    </row>
    <row r="127" spans="1:10" ht="24" x14ac:dyDescent="0.2">
      <c r="A127" s="17">
        <v>119</v>
      </c>
      <c r="B127" s="57" t="s">
        <v>229</v>
      </c>
      <c r="C127" s="20"/>
      <c r="D127" s="20" t="s">
        <v>51</v>
      </c>
      <c r="E127" s="53" t="s">
        <v>203</v>
      </c>
      <c r="F127" s="45" t="s">
        <v>36</v>
      </c>
      <c r="G127" s="44">
        <v>100</v>
      </c>
      <c r="H127" s="44">
        <v>125.52</v>
      </c>
      <c r="I127" s="34">
        <f t="shared" si="6"/>
        <v>12552</v>
      </c>
      <c r="J127" s="34">
        <f t="shared" si="5"/>
        <v>14811.359999999999</v>
      </c>
    </row>
    <row r="128" spans="1:10" ht="24" x14ac:dyDescent="0.2">
      <c r="A128" s="17">
        <v>120</v>
      </c>
      <c r="B128" s="57" t="s">
        <v>222</v>
      </c>
      <c r="C128" s="20"/>
      <c r="D128" s="20" t="s">
        <v>51</v>
      </c>
      <c r="E128" s="53" t="s">
        <v>227</v>
      </c>
      <c r="F128" s="45" t="s">
        <v>36</v>
      </c>
      <c r="G128" s="44">
        <v>60</v>
      </c>
      <c r="H128" s="44">
        <v>125.52</v>
      </c>
      <c r="I128" s="34">
        <f t="shared" si="6"/>
        <v>7531.2</v>
      </c>
      <c r="J128" s="34">
        <f t="shared" si="5"/>
        <v>8886.8159999999989</v>
      </c>
    </row>
    <row r="129" spans="1:10" ht="24" x14ac:dyDescent="0.2">
      <c r="A129" s="17">
        <v>121</v>
      </c>
      <c r="B129" s="57" t="s">
        <v>229</v>
      </c>
      <c r="C129" s="20"/>
      <c r="D129" s="20" t="s">
        <v>51</v>
      </c>
      <c r="E129" s="53" t="s">
        <v>228</v>
      </c>
      <c r="F129" s="45" t="s">
        <v>36</v>
      </c>
      <c r="G129" s="44">
        <v>100</v>
      </c>
      <c r="H129" s="44">
        <v>125.52</v>
      </c>
      <c r="I129" s="34">
        <f t="shared" si="6"/>
        <v>12552</v>
      </c>
      <c r="J129" s="34">
        <f t="shared" si="5"/>
        <v>14811.359999999999</v>
      </c>
    </row>
    <row r="130" spans="1:10" ht="24" x14ac:dyDescent="0.2">
      <c r="A130" s="17">
        <v>122</v>
      </c>
      <c r="B130" s="57" t="s">
        <v>229</v>
      </c>
      <c r="C130" s="20"/>
      <c r="D130" s="20" t="s">
        <v>51</v>
      </c>
      <c r="E130" s="53" t="s">
        <v>230</v>
      </c>
      <c r="F130" s="45" t="s">
        <v>36</v>
      </c>
      <c r="G130" s="44">
        <v>500</v>
      </c>
      <c r="H130" s="44">
        <v>139.4</v>
      </c>
      <c r="I130" s="34">
        <f t="shared" si="6"/>
        <v>69700</v>
      </c>
      <c r="J130" s="34">
        <f t="shared" si="5"/>
        <v>82246</v>
      </c>
    </row>
    <row r="131" spans="1:10" ht="24" x14ac:dyDescent="0.2">
      <c r="A131" s="17">
        <v>123</v>
      </c>
      <c r="B131" s="57" t="s">
        <v>229</v>
      </c>
      <c r="C131" s="20"/>
      <c r="D131" s="20" t="s">
        <v>51</v>
      </c>
      <c r="E131" s="53" t="s">
        <v>231</v>
      </c>
      <c r="F131" s="45" t="s">
        <v>36</v>
      </c>
      <c r="G131" s="44">
        <v>800</v>
      </c>
      <c r="H131" s="44">
        <v>139.41</v>
      </c>
      <c r="I131" s="34">
        <f t="shared" si="6"/>
        <v>111528</v>
      </c>
      <c r="J131" s="34">
        <f t="shared" si="5"/>
        <v>131603.03999999998</v>
      </c>
    </row>
    <row r="132" spans="1:10" ht="24" x14ac:dyDescent="0.2">
      <c r="A132" s="17">
        <v>124</v>
      </c>
      <c r="B132" s="57" t="s">
        <v>229</v>
      </c>
      <c r="C132" s="20"/>
      <c r="D132" s="20" t="s">
        <v>51</v>
      </c>
      <c r="E132" s="53" t="s">
        <v>232</v>
      </c>
      <c r="F132" s="45" t="s">
        <v>36</v>
      </c>
      <c r="G132" s="44">
        <v>1500</v>
      </c>
      <c r="H132" s="44">
        <v>139.41</v>
      </c>
      <c r="I132" s="34">
        <f t="shared" si="6"/>
        <v>209115</v>
      </c>
      <c r="J132" s="34">
        <f t="shared" si="5"/>
        <v>246755.69999999998</v>
      </c>
    </row>
    <row r="133" spans="1:10" ht="24" x14ac:dyDescent="0.2">
      <c r="A133" s="17">
        <v>125</v>
      </c>
      <c r="B133" s="57" t="s">
        <v>222</v>
      </c>
      <c r="C133" s="20"/>
      <c r="D133" s="20" t="s">
        <v>51</v>
      </c>
      <c r="E133" s="53" t="s">
        <v>233</v>
      </c>
      <c r="F133" s="45" t="s">
        <v>48</v>
      </c>
      <c r="G133" s="44">
        <v>10000</v>
      </c>
      <c r="H133" s="44">
        <v>9.75</v>
      </c>
      <c r="I133" s="34">
        <f t="shared" si="6"/>
        <v>97500</v>
      </c>
      <c r="J133" s="34">
        <f t="shared" si="5"/>
        <v>115050</v>
      </c>
    </row>
    <row r="134" spans="1:10" ht="24" x14ac:dyDescent="0.2">
      <c r="A134" s="17">
        <v>126</v>
      </c>
      <c r="B134" s="57" t="s">
        <v>339</v>
      </c>
      <c r="C134" s="20"/>
      <c r="D134" s="20" t="s">
        <v>52</v>
      </c>
      <c r="E134" s="53" t="s">
        <v>234</v>
      </c>
      <c r="F134" s="45" t="s">
        <v>48</v>
      </c>
      <c r="G134" s="44">
        <v>1000</v>
      </c>
      <c r="H134" s="44">
        <v>0.68</v>
      </c>
      <c r="I134" s="34">
        <f t="shared" si="6"/>
        <v>680</v>
      </c>
      <c r="J134" s="34">
        <f t="shared" si="5"/>
        <v>802.4</v>
      </c>
    </row>
    <row r="135" spans="1:10" ht="24" x14ac:dyDescent="0.2">
      <c r="A135" s="17">
        <v>127</v>
      </c>
      <c r="B135" s="47" t="s">
        <v>340</v>
      </c>
      <c r="C135" s="17" t="s">
        <v>93</v>
      </c>
      <c r="D135" s="17"/>
      <c r="E135" s="53"/>
      <c r="F135" s="24" t="s">
        <v>14</v>
      </c>
      <c r="G135" s="35">
        <v>643</v>
      </c>
      <c r="H135" s="33">
        <v>425</v>
      </c>
      <c r="I135" s="34">
        <f t="shared" ref="I135:I141" si="7">G135*H135</f>
        <v>273275</v>
      </c>
      <c r="J135" s="34">
        <f t="shared" si="5"/>
        <v>322464.5</v>
      </c>
    </row>
    <row r="136" spans="1:10" ht="24" x14ac:dyDescent="0.25">
      <c r="A136" s="17">
        <v>128</v>
      </c>
      <c r="B136" s="68" t="s">
        <v>349</v>
      </c>
      <c r="C136" s="17"/>
      <c r="D136" s="17" t="s">
        <v>345</v>
      </c>
      <c r="E136" s="53" t="s">
        <v>236</v>
      </c>
      <c r="F136" s="24" t="s">
        <v>14</v>
      </c>
      <c r="G136" s="69">
        <v>2700</v>
      </c>
      <c r="H136" s="69">
        <v>22.43</v>
      </c>
      <c r="I136" s="34">
        <f t="shared" si="7"/>
        <v>60561</v>
      </c>
      <c r="J136" s="34">
        <f t="shared" ref="J136:J206" si="8">I136*1.18</f>
        <v>71461.98</v>
      </c>
    </row>
    <row r="137" spans="1:10" ht="24" x14ac:dyDescent="0.25">
      <c r="A137" s="17">
        <v>129</v>
      </c>
      <c r="B137" s="68" t="s">
        <v>350</v>
      </c>
      <c r="C137" s="17"/>
      <c r="D137" s="17" t="s">
        <v>345</v>
      </c>
      <c r="E137" s="53" t="s">
        <v>237</v>
      </c>
      <c r="F137" s="24" t="s">
        <v>14</v>
      </c>
      <c r="G137" s="69">
        <v>1500</v>
      </c>
      <c r="H137" s="69">
        <v>23.28</v>
      </c>
      <c r="I137" s="34">
        <f t="shared" si="7"/>
        <v>34920</v>
      </c>
      <c r="J137" s="34">
        <f t="shared" si="8"/>
        <v>41205.599999999999</v>
      </c>
    </row>
    <row r="138" spans="1:10" ht="24" x14ac:dyDescent="0.25">
      <c r="A138" s="17">
        <v>130</v>
      </c>
      <c r="B138" s="68" t="s">
        <v>350</v>
      </c>
      <c r="C138" s="17"/>
      <c r="D138" s="17" t="s">
        <v>345</v>
      </c>
      <c r="E138" s="53" t="s">
        <v>346</v>
      </c>
      <c r="F138" s="24" t="s">
        <v>14</v>
      </c>
      <c r="G138" s="69">
        <v>9000</v>
      </c>
      <c r="H138" s="69">
        <v>26</v>
      </c>
      <c r="I138" s="34">
        <f t="shared" si="7"/>
        <v>234000</v>
      </c>
      <c r="J138" s="34">
        <f t="shared" si="8"/>
        <v>276120</v>
      </c>
    </row>
    <row r="139" spans="1:10" ht="24" x14ac:dyDescent="0.25">
      <c r="A139" s="17">
        <v>131</v>
      </c>
      <c r="B139" s="68" t="s">
        <v>350</v>
      </c>
      <c r="C139" s="17"/>
      <c r="D139" s="17" t="s">
        <v>345</v>
      </c>
      <c r="E139" s="53" t="s">
        <v>238</v>
      </c>
      <c r="F139" s="24" t="s">
        <v>14</v>
      </c>
      <c r="G139" s="69">
        <v>2000</v>
      </c>
      <c r="H139" s="69">
        <v>38.950000000000003</v>
      </c>
      <c r="I139" s="34">
        <f t="shared" si="7"/>
        <v>77900</v>
      </c>
      <c r="J139" s="34">
        <f t="shared" si="8"/>
        <v>91922</v>
      </c>
    </row>
    <row r="140" spans="1:10" ht="24" x14ac:dyDescent="0.25">
      <c r="A140" s="17">
        <v>132</v>
      </c>
      <c r="B140" s="68" t="s">
        <v>350</v>
      </c>
      <c r="C140" s="17"/>
      <c r="D140" s="17" t="s">
        <v>345</v>
      </c>
      <c r="E140" s="53" t="s">
        <v>347</v>
      </c>
      <c r="F140" s="24" t="s">
        <v>14</v>
      </c>
      <c r="G140" s="69">
        <v>25000</v>
      </c>
      <c r="H140" s="69">
        <v>48</v>
      </c>
      <c r="I140" s="34">
        <f t="shared" si="7"/>
        <v>1200000</v>
      </c>
      <c r="J140" s="34">
        <f t="shared" si="8"/>
        <v>1416000</v>
      </c>
    </row>
    <row r="141" spans="1:10" ht="24" x14ac:dyDescent="0.25">
      <c r="A141" s="17">
        <v>133</v>
      </c>
      <c r="B141" s="68" t="s">
        <v>350</v>
      </c>
      <c r="C141" s="17"/>
      <c r="D141" s="17" t="s">
        <v>345</v>
      </c>
      <c r="E141" s="53" t="s">
        <v>348</v>
      </c>
      <c r="F141" s="24" t="s">
        <v>14</v>
      </c>
      <c r="G141" s="69">
        <v>150</v>
      </c>
      <c r="H141" s="69">
        <v>90.35</v>
      </c>
      <c r="I141" s="34">
        <f t="shared" si="7"/>
        <v>13552.5</v>
      </c>
      <c r="J141" s="34">
        <f t="shared" si="8"/>
        <v>15991.949999999999</v>
      </c>
    </row>
    <row r="142" spans="1:10" ht="24" x14ac:dyDescent="0.2">
      <c r="A142" s="17">
        <v>134</v>
      </c>
      <c r="B142" s="57" t="s">
        <v>235</v>
      </c>
      <c r="C142" s="20"/>
      <c r="D142" s="20" t="s">
        <v>59</v>
      </c>
      <c r="E142" s="23" t="s">
        <v>236</v>
      </c>
      <c r="F142" s="45" t="s">
        <v>36</v>
      </c>
      <c r="G142" s="44">
        <v>3500</v>
      </c>
      <c r="H142" s="44">
        <v>89.17</v>
      </c>
      <c r="I142" s="34">
        <f t="shared" ref="I142:I153" si="9">H142*G142</f>
        <v>312095</v>
      </c>
      <c r="J142" s="34">
        <f t="shared" si="8"/>
        <v>368272.1</v>
      </c>
    </row>
    <row r="143" spans="1:10" ht="24" x14ac:dyDescent="0.2">
      <c r="A143" s="17">
        <v>135</v>
      </c>
      <c r="B143" s="57" t="s">
        <v>235</v>
      </c>
      <c r="C143" s="20"/>
      <c r="D143" s="20" t="s">
        <v>59</v>
      </c>
      <c r="E143" s="23" t="s">
        <v>237</v>
      </c>
      <c r="F143" s="45" t="s">
        <v>36</v>
      </c>
      <c r="G143" s="44">
        <v>3500</v>
      </c>
      <c r="H143" s="44">
        <v>85.55</v>
      </c>
      <c r="I143" s="34">
        <f t="shared" si="9"/>
        <v>299425</v>
      </c>
      <c r="J143" s="34">
        <f t="shared" si="8"/>
        <v>353321.5</v>
      </c>
    </row>
    <row r="144" spans="1:10" ht="24" x14ac:dyDescent="0.2">
      <c r="A144" s="17">
        <v>136</v>
      </c>
      <c r="B144" s="57" t="s">
        <v>235</v>
      </c>
      <c r="C144" s="20"/>
      <c r="D144" s="20" t="s">
        <v>59</v>
      </c>
      <c r="E144" s="23" t="s">
        <v>238</v>
      </c>
      <c r="F144" s="45" t="s">
        <v>36</v>
      </c>
      <c r="G144" s="44">
        <v>600</v>
      </c>
      <c r="H144" s="44">
        <v>55.86</v>
      </c>
      <c r="I144" s="34">
        <f t="shared" si="9"/>
        <v>33516</v>
      </c>
      <c r="J144" s="34">
        <f t="shared" si="8"/>
        <v>39548.879999999997</v>
      </c>
    </row>
    <row r="145" spans="1:10" ht="24" x14ac:dyDescent="0.2">
      <c r="A145" s="17">
        <v>137</v>
      </c>
      <c r="B145" s="57" t="s">
        <v>235</v>
      </c>
      <c r="C145" s="20"/>
      <c r="D145" s="20" t="s">
        <v>59</v>
      </c>
      <c r="E145" s="23" t="s">
        <v>239</v>
      </c>
      <c r="F145" s="45" t="s">
        <v>36</v>
      </c>
      <c r="G145" s="44">
        <v>1500</v>
      </c>
      <c r="H145" s="44">
        <v>95.34</v>
      </c>
      <c r="I145" s="34">
        <f t="shared" si="9"/>
        <v>143010</v>
      </c>
      <c r="J145" s="34">
        <f t="shared" si="8"/>
        <v>168751.8</v>
      </c>
    </row>
    <row r="146" spans="1:10" ht="24" x14ac:dyDescent="0.2">
      <c r="A146" s="17">
        <v>138</v>
      </c>
      <c r="B146" s="57" t="s">
        <v>235</v>
      </c>
      <c r="C146" s="20"/>
      <c r="D146" s="20" t="s">
        <v>59</v>
      </c>
      <c r="E146" s="23" t="s">
        <v>240</v>
      </c>
      <c r="F146" s="45" t="s">
        <v>36</v>
      </c>
      <c r="G146" s="44">
        <v>1700</v>
      </c>
      <c r="H146" s="44">
        <v>95.79</v>
      </c>
      <c r="I146" s="34">
        <f t="shared" si="9"/>
        <v>162843</v>
      </c>
      <c r="J146" s="34">
        <f t="shared" si="8"/>
        <v>192154.74</v>
      </c>
    </row>
    <row r="147" spans="1:10" ht="24" x14ac:dyDescent="0.2">
      <c r="A147" s="17">
        <v>139</v>
      </c>
      <c r="B147" s="57" t="s">
        <v>241</v>
      </c>
      <c r="C147" s="20"/>
      <c r="D147" s="20" t="s">
        <v>60</v>
      </c>
      <c r="E147" s="23" t="s">
        <v>242</v>
      </c>
      <c r="F147" s="45" t="s">
        <v>36</v>
      </c>
      <c r="G147" s="44">
        <v>60</v>
      </c>
      <c r="H147" s="44">
        <v>61.36</v>
      </c>
      <c r="I147" s="34">
        <f t="shared" si="9"/>
        <v>3681.6</v>
      </c>
      <c r="J147" s="34">
        <f t="shared" si="8"/>
        <v>4344.2879999999996</v>
      </c>
    </row>
    <row r="148" spans="1:10" ht="24" x14ac:dyDescent="0.2">
      <c r="A148" s="17">
        <v>140</v>
      </c>
      <c r="B148" s="57" t="s">
        <v>241</v>
      </c>
      <c r="C148" s="20"/>
      <c r="D148" s="20" t="s">
        <v>60</v>
      </c>
      <c r="E148" s="23" t="s">
        <v>243</v>
      </c>
      <c r="F148" s="45" t="s">
        <v>36</v>
      </c>
      <c r="G148" s="44">
        <v>250</v>
      </c>
      <c r="H148" s="44">
        <v>61.36</v>
      </c>
      <c r="I148" s="34">
        <f t="shared" si="9"/>
        <v>15340</v>
      </c>
      <c r="J148" s="34">
        <f t="shared" si="8"/>
        <v>18101.2</v>
      </c>
    </row>
    <row r="149" spans="1:10" ht="24" x14ac:dyDescent="0.2">
      <c r="A149" s="17">
        <v>141</v>
      </c>
      <c r="B149" s="57" t="s">
        <v>241</v>
      </c>
      <c r="C149" s="20"/>
      <c r="D149" s="20" t="s">
        <v>60</v>
      </c>
      <c r="E149" s="23" t="s">
        <v>244</v>
      </c>
      <c r="F149" s="45" t="s">
        <v>36</v>
      </c>
      <c r="G149" s="44">
        <v>1000</v>
      </c>
      <c r="H149" s="44">
        <v>47.88</v>
      </c>
      <c r="I149" s="34">
        <f t="shared" si="9"/>
        <v>47880</v>
      </c>
      <c r="J149" s="34">
        <f t="shared" si="8"/>
        <v>56498.399999999994</v>
      </c>
    </row>
    <row r="150" spans="1:10" ht="24" x14ac:dyDescent="0.2">
      <c r="A150" s="17">
        <v>142</v>
      </c>
      <c r="B150" s="57" t="s">
        <v>241</v>
      </c>
      <c r="C150" s="20"/>
      <c r="D150" s="20" t="s">
        <v>60</v>
      </c>
      <c r="E150" s="23" t="s">
        <v>245</v>
      </c>
      <c r="F150" s="45" t="s">
        <v>36</v>
      </c>
      <c r="G150" s="44">
        <v>450</v>
      </c>
      <c r="H150" s="44">
        <v>47.97</v>
      </c>
      <c r="I150" s="34">
        <f t="shared" si="9"/>
        <v>21586.5</v>
      </c>
      <c r="J150" s="34">
        <f t="shared" si="8"/>
        <v>25472.07</v>
      </c>
    </row>
    <row r="151" spans="1:10" ht="24" x14ac:dyDescent="0.2">
      <c r="A151" s="17">
        <v>143</v>
      </c>
      <c r="B151" s="57" t="s">
        <v>246</v>
      </c>
      <c r="C151" s="20"/>
      <c r="D151" s="20" t="s">
        <v>60</v>
      </c>
      <c r="E151" s="23" t="s">
        <v>247</v>
      </c>
      <c r="F151" s="45" t="s">
        <v>36</v>
      </c>
      <c r="G151" s="44">
        <v>200</v>
      </c>
      <c r="H151" s="44">
        <v>45.45</v>
      </c>
      <c r="I151" s="34">
        <f t="shared" si="9"/>
        <v>9090</v>
      </c>
      <c r="J151" s="34">
        <f t="shared" si="8"/>
        <v>10726.199999999999</v>
      </c>
    </row>
    <row r="152" spans="1:10" ht="24" x14ac:dyDescent="0.2">
      <c r="A152" s="17">
        <v>144</v>
      </c>
      <c r="B152" s="57" t="s">
        <v>246</v>
      </c>
      <c r="C152" s="20"/>
      <c r="D152" s="20" t="s">
        <v>60</v>
      </c>
      <c r="E152" s="23" t="s">
        <v>248</v>
      </c>
      <c r="F152" s="45" t="s">
        <v>36</v>
      </c>
      <c r="G152" s="44">
        <v>100</v>
      </c>
      <c r="H152" s="44">
        <v>45.45</v>
      </c>
      <c r="I152" s="34">
        <f t="shared" si="9"/>
        <v>4545</v>
      </c>
      <c r="J152" s="34">
        <f t="shared" si="8"/>
        <v>5363.0999999999995</v>
      </c>
    </row>
    <row r="153" spans="1:10" ht="24" x14ac:dyDescent="0.2">
      <c r="A153" s="17">
        <v>145</v>
      </c>
      <c r="B153" s="57" t="s">
        <v>246</v>
      </c>
      <c r="C153" s="20"/>
      <c r="D153" s="20" t="s">
        <v>60</v>
      </c>
      <c r="E153" s="23" t="s">
        <v>249</v>
      </c>
      <c r="F153" s="45" t="s">
        <v>36</v>
      </c>
      <c r="G153" s="44">
        <v>90</v>
      </c>
      <c r="H153" s="44">
        <v>72.05</v>
      </c>
      <c r="I153" s="34">
        <f t="shared" si="9"/>
        <v>6484.5</v>
      </c>
      <c r="J153" s="34">
        <f t="shared" si="8"/>
        <v>7651.71</v>
      </c>
    </row>
    <row r="154" spans="1:10" x14ac:dyDescent="0.2">
      <c r="A154" s="17">
        <v>146</v>
      </c>
      <c r="B154" s="25" t="s">
        <v>96</v>
      </c>
      <c r="C154" s="17" t="s">
        <v>97</v>
      </c>
      <c r="D154" s="17"/>
      <c r="E154" s="53"/>
      <c r="F154" s="24" t="s">
        <v>14</v>
      </c>
      <c r="G154" s="35">
        <v>150</v>
      </c>
      <c r="H154" s="33">
        <v>27</v>
      </c>
      <c r="I154" s="34">
        <f>G154*H154</f>
        <v>4050</v>
      </c>
      <c r="J154" s="34">
        <f t="shared" si="8"/>
        <v>4779</v>
      </c>
    </row>
    <row r="155" spans="1:10" ht="24" x14ac:dyDescent="0.2">
      <c r="A155" s="17">
        <v>147</v>
      </c>
      <c r="B155" s="25" t="s">
        <v>98</v>
      </c>
      <c r="C155" s="17" t="s">
        <v>99</v>
      </c>
      <c r="D155" s="17"/>
      <c r="E155" s="53"/>
      <c r="F155" s="24" t="s">
        <v>14</v>
      </c>
      <c r="G155" s="35">
        <v>125</v>
      </c>
      <c r="H155" s="33">
        <v>90</v>
      </c>
      <c r="I155" s="34">
        <f>G155*H155</f>
        <v>11250</v>
      </c>
      <c r="J155" s="34">
        <f t="shared" si="8"/>
        <v>13275</v>
      </c>
    </row>
    <row r="156" spans="1:10" x14ac:dyDescent="0.2">
      <c r="A156" s="17">
        <v>148</v>
      </c>
      <c r="B156" s="25" t="s">
        <v>106</v>
      </c>
      <c r="C156" s="17" t="s">
        <v>107</v>
      </c>
      <c r="D156" s="19"/>
      <c r="E156" s="23" t="s">
        <v>108</v>
      </c>
      <c r="F156" s="24" t="s">
        <v>14</v>
      </c>
      <c r="G156" s="35">
        <v>1500</v>
      </c>
      <c r="H156" s="33">
        <v>20.7</v>
      </c>
      <c r="I156" s="34">
        <f>G156*H156</f>
        <v>31050</v>
      </c>
      <c r="J156" s="34">
        <f t="shared" si="8"/>
        <v>36639</v>
      </c>
    </row>
    <row r="157" spans="1:10" x14ac:dyDescent="0.2">
      <c r="A157" s="17">
        <v>149</v>
      </c>
      <c r="B157" s="57" t="s">
        <v>250</v>
      </c>
      <c r="C157" s="20"/>
      <c r="D157" s="21" t="s">
        <v>254</v>
      </c>
      <c r="E157" s="23" t="s">
        <v>251</v>
      </c>
      <c r="F157" s="45" t="s">
        <v>36</v>
      </c>
      <c r="G157" s="44">
        <v>25</v>
      </c>
      <c r="H157" s="44">
        <v>324</v>
      </c>
      <c r="I157" s="34">
        <f t="shared" ref="I157:I162" si="10">H157*G157</f>
        <v>8100</v>
      </c>
      <c r="J157" s="34">
        <f t="shared" si="8"/>
        <v>9558</v>
      </c>
    </row>
    <row r="158" spans="1:10" x14ac:dyDescent="0.2">
      <c r="A158" s="17">
        <v>150</v>
      </c>
      <c r="B158" s="57" t="s">
        <v>252</v>
      </c>
      <c r="C158" s="20"/>
      <c r="D158" s="21" t="s">
        <v>254</v>
      </c>
      <c r="E158" s="23" t="s">
        <v>253</v>
      </c>
      <c r="F158" s="45" t="s">
        <v>36</v>
      </c>
      <c r="G158" s="44">
        <v>750</v>
      </c>
      <c r="H158" s="44">
        <v>324</v>
      </c>
      <c r="I158" s="34">
        <f t="shared" si="10"/>
        <v>243000</v>
      </c>
      <c r="J158" s="34">
        <f t="shared" si="8"/>
        <v>286740</v>
      </c>
    </row>
    <row r="159" spans="1:10" x14ac:dyDescent="0.2">
      <c r="A159" s="17">
        <v>151</v>
      </c>
      <c r="B159" s="57" t="s">
        <v>255</v>
      </c>
      <c r="C159" s="20"/>
      <c r="D159" s="21" t="s">
        <v>254</v>
      </c>
      <c r="E159" s="23" t="s">
        <v>256</v>
      </c>
      <c r="F159" s="45" t="s">
        <v>36</v>
      </c>
      <c r="G159" s="44">
        <v>250</v>
      </c>
      <c r="H159" s="44">
        <v>305</v>
      </c>
      <c r="I159" s="34">
        <f t="shared" si="10"/>
        <v>76250</v>
      </c>
      <c r="J159" s="34">
        <f t="shared" si="8"/>
        <v>89975</v>
      </c>
    </row>
    <row r="160" spans="1:10" x14ac:dyDescent="0.2">
      <c r="A160" s="17">
        <v>152</v>
      </c>
      <c r="B160" s="57" t="s">
        <v>257</v>
      </c>
      <c r="C160" s="20"/>
      <c r="D160" s="21" t="s">
        <v>254</v>
      </c>
      <c r="E160" s="23" t="s">
        <v>258</v>
      </c>
      <c r="F160" s="45" t="s">
        <v>36</v>
      </c>
      <c r="G160" s="44">
        <v>40</v>
      </c>
      <c r="H160" s="44">
        <v>365</v>
      </c>
      <c r="I160" s="34">
        <f t="shared" si="10"/>
        <v>14600</v>
      </c>
      <c r="J160" s="34">
        <f t="shared" si="8"/>
        <v>17228</v>
      </c>
    </row>
    <row r="161" spans="1:10" ht="24" x14ac:dyDescent="0.2">
      <c r="A161" s="17">
        <v>153</v>
      </c>
      <c r="B161" s="57" t="s">
        <v>259</v>
      </c>
      <c r="C161" s="20"/>
      <c r="D161" s="20" t="s">
        <v>53</v>
      </c>
      <c r="E161" s="53" t="s">
        <v>212</v>
      </c>
      <c r="F161" s="45" t="s">
        <v>48</v>
      </c>
      <c r="G161" s="44">
        <v>10000</v>
      </c>
      <c r="H161" s="44">
        <v>1.2</v>
      </c>
      <c r="I161" s="34">
        <f t="shared" si="10"/>
        <v>12000</v>
      </c>
      <c r="J161" s="34">
        <f t="shared" si="8"/>
        <v>14160</v>
      </c>
    </row>
    <row r="162" spans="1:10" x14ac:dyDescent="0.2">
      <c r="A162" s="17">
        <v>154</v>
      </c>
      <c r="B162" s="57" t="s">
        <v>252</v>
      </c>
      <c r="C162" s="20"/>
      <c r="D162" s="21" t="s">
        <v>254</v>
      </c>
      <c r="E162" s="23" t="s">
        <v>260</v>
      </c>
      <c r="F162" s="45" t="s">
        <v>48</v>
      </c>
      <c r="G162" s="44">
        <v>20000</v>
      </c>
      <c r="H162" s="44">
        <v>0.62</v>
      </c>
      <c r="I162" s="34">
        <f t="shared" si="10"/>
        <v>12400</v>
      </c>
      <c r="J162" s="34">
        <f t="shared" si="8"/>
        <v>14632</v>
      </c>
    </row>
    <row r="163" spans="1:10" x14ac:dyDescent="0.2">
      <c r="A163" s="17">
        <v>155</v>
      </c>
      <c r="B163" s="57" t="s">
        <v>361</v>
      </c>
      <c r="C163" s="20"/>
      <c r="D163" s="21"/>
      <c r="E163" s="23"/>
      <c r="F163" s="45" t="s">
        <v>48</v>
      </c>
      <c r="G163" s="44">
        <v>300</v>
      </c>
      <c r="H163" s="44">
        <v>86.56</v>
      </c>
      <c r="I163" s="34">
        <f>G163*H163</f>
        <v>25968</v>
      </c>
      <c r="J163" s="34">
        <f t="shared" si="8"/>
        <v>30642.239999999998</v>
      </c>
    </row>
    <row r="164" spans="1:10" x14ac:dyDescent="0.2">
      <c r="A164" s="17">
        <v>156</v>
      </c>
      <c r="B164" s="57" t="s">
        <v>354</v>
      </c>
      <c r="C164" s="20"/>
      <c r="D164" s="21"/>
      <c r="E164" s="23"/>
      <c r="F164" s="45" t="s">
        <v>48</v>
      </c>
      <c r="G164" s="44">
        <v>2500</v>
      </c>
      <c r="H164" s="44">
        <v>9.74</v>
      </c>
      <c r="I164" s="34">
        <f>G164*H164</f>
        <v>24350</v>
      </c>
      <c r="J164" s="34">
        <f t="shared" si="8"/>
        <v>28733</v>
      </c>
    </row>
    <row r="165" spans="1:10" s="31" customFormat="1" ht="24" x14ac:dyDescent="0.2">
      <c r="A165" s="17">
        <v>157</v>
      </c>
      <c r="B165" s="40" t="s">
        <v>111</v>
      </c>
      <c r="C165" s="39" t="s">
        <v>112</v>
      </c>
      <c r="D165" s="39"/>
      <c r="E165" s="54" t="s">
        <v>90</v>
      </c>
      <c r="F165" s="41" t="s">
        <v>14</v>
      </c>
      <c r="G165" s="42">
        <v>250</v>
      </c>
      <c r="H165" s="43">
        <v>8404.75</v>
      </c>
      <c r="I165" s="44">
        <f t="shared" ref="I165:I178" si="11">G165*H165</f>
        <v>2101187.5</v>
      </c>
      <c r="J165" s="44">
        <f t="shared" si="8"/>
        <v>2479401.25</v>
      </c>
    </row>
    <row r="166" spans="1:10" s="31" customFormat="1" ht="24" x14ac:dyDescent="0.2">
      <c r="A166" s="17">
        <v>158</v>
      </c>
      <c r="B166" s="40" t="s">
        <v>113</v>
      </c>
      <c r="C166" s="39" t="s">
        <v>114</v>
      </c>
      <c r="D166" s="39"/>
      <c r="E166" s="54"/>
      <c r="F166" s="41" t="s">
        <v>14</v>
      </c>
      <c r="G166" s="42">
        <v>52800</v>
      </c>
      <c r="H166" s="43">
        <v>134.77000000000001</v>
      </c>
      <c r="I166" s="44">
        <f t="shared" si="11"/>
        <v>7115856.0000000009</v>
      </c>
      <c r="J166" s="44">
        <f t="shared" si="8"/>
        <v>8396710.0800000001</v>
      </c>
    </row>
    <row r="167" spans="1:10" ht="24" x14ac:dyDescent="0.2">
      <c r="A167" s="17">
        <v>159</v>
      </c>
      <c r="B167" s="18" t="s">
        <v>15</v>
      </c>
      <c r="C167" s="17"/>
      <c r="D167" s="17" t="s">
        <v>261</v>
      </c>
      <c r="E167" s="53"/>
      <c r="F167" s="17" t="s">
        <v>11</v>
      </c>
      <c r="G167" s="33">
        <v>14</v>
      </c>
      <c r="H167" s="33">
        <v>364.41</v>
      </c>
      <c r="I167" s="33">
        <f t="shared" si="11"/>
        <v>5101.7400000000007</v>
      </c>
      <c r="J167" s="33">
        <f t="shared" si="8"/>
        <v>6020.0532000000003</v>
      </c>
    </row>
    <row r="168" spans="1:10" ht="24" x14ac:dyDescent="0.2">
      <c r="A168" s="17">
        <v>160</v>
      </c>
      <c r="B168" s="18" t="s">
        <v>18</v>
      </c>
      <c r="C168" s="17"/>
      <c r="D168" s="17" t="s">
        <v>262</v>
      </c>
      <c r="E168" s="53"/>
      <c r="F168" s="17" t="s">
        <v>11</v>
      </c>
      <c r="G168" s="33">
        <v>202</v>
      </c>
      <c r="H168" s="34">
        <v>2677.5</v>
      </c>
      <c r="I168" s="33">
        <f t="shared" si="11"/>
        <v>540855</v>
      </c>
      <c r="J168" s="33">
        <f t="shared" si="8"/>
        <v>638208.9</v>
      </c>
    </row>
    <row r="169" spans="1:10" ht="30" customHeight="1" x14ac:dyDescent="0.2">
      <c r="A169" s="17">
        <v>161</v>
      </c>
      <c r="B169" s="18" t="s">
        <v>21</v>
      </c>
      <c r="C169" s="46"/>
      <c r="D169" s="17" t="s">
        <v>263</v>
      </c>
      <c r="E169" s="55"/>
      <c r="F169" s="17" t="s">
        <v>11</v>
      </c>
      <c r="G169" s="33">
        <v>1631</v>
      </c>
      <c r="H169" s="33">
        <v>1888.43</v>
      </c>
      <c r="I169" s="33">
        <f t="shared" si="11"/>
        <v>3080029.33</v>
      </c>
      <c r="J169" s="33">
        <f t="shared" si="8"/>
        <v>3634434.6094</v>
      </c>
    </row>
    <row r="170" spans="1:10" ht="30" customHeight="1" x14ac:dyDescent="0.2">
      <c r="A170" s="17">
        <v>162</v>
      </c>
      <c r="B170" s="18" t="s">
        <v>358</v>
      </c>
      <c r="C170" s="17" t="s">
        <v>356</v>
      </c>
      <c r="D170" s="39" t="s">
        <v>359</v>
      </c>
      <c r="E170" s="53"/>
      <c r="F170" s="17" t="s">
        <v>48</v>
      </c>
      <c r="G170" s="33">
        <v>2500</v>
      </c>
      <c r="H170" s="33">
        <v>55.93</v>
      </c>
      <c r="I170" s="33">
        <f>G170*H170</f>
        <v>139825</v>
      </c>
      <c r="J170" s="33">
        <f t="shared" si="8"/>
        <v>164993.5</v>
      </c>
    </row>
    <row r="171" spans="1:10" ht="24" x14ac:dyDescent="0.2">
      <c r="A171" s="17">
        <v>163</v>
      </c>
      <c r="B171" s="18" t="s">
        <v>25</v>
      </c>
      <c r="C171" s="17"/>
      <c r="D171" s="17" t="s">
        <v>273</v>
      </c>
      <c r="E171" s="23"/>
      <c r="F171" s="19" t="s">
        <v>14</v>
      </c>
      <c r="G171" s="34">
        <v>39</v>
      </c>
      <c r="H171" s="33">
        <v>95.75</v>
      </c>
      <c r="I171" s="33">
        <f t="shared" si="11"/>
        <v>3734.25</v>
      </c>
      <c r="J171" s="33">
        <f t="shared" si="8"/>
        <v>4406.415</v>
      </c>
    </row>
    <row r="172" spans="1:10" x14ac:dyDescent="0.2">
      <c r="A172" s="17">
        <v>164</v>
      </c>
      <c r="B172" s="70" t="s">
        <v>62</v>
      </c>
      <c r="C172" s="71"/>
      <c r="D172" s="71"/>
      <c r="E172" s="72" t="s">
        <v>362</v>
      </c>
      <c r="F172" s="73" t="s">
        <v>65</v>
      </c>
      <c r="G172" s="74">
        <v>80000</v>
      </c>
      <c r="H172" s="75">
        <v>14.88</v>
      </c>
      <c r="I172" s="75">
        <f t="shared" si="11"/>
        <v>1190400</v>
      </c>
      <c r="J172" s="75">
        <f t="shared" si="8"/>
        <v>1404672</v>
      </c>
    </row>
    <row r="173" spans="1:10" ht="24" x14ac:dyDescent="0.2">
      <c r="A173" s="17">
        <v>165</v>
      </c>
      <c r="B173" s="47" t="s">
        <v>133</v>
      </c>
      <c r="C173" s="17" t="s">
        <v>134</v>
      </c>
      <c r="D173" s="26"/>
      <c r="E173" s="56"/>
      <c r="F173" s="24" t="s">
        <v>14</v>
      </c>
      <c r="G173" s="35">
        <v>55</v>
      </c>
      <c r="H173" s="33">
        <v>1500</v>
      </c>
      <c r="I173" s="34">
        <f t="shared" si="11"/>
        <v>82500</v>
      </c>
      <c r="J173" s="34">
        <f t="shared" si="8"/>
        <v>97350</v>
      </c>
    </row>
    <row r="174" spans="1:10" ht="24" x14ac:dyDescent="0.2">
      <c r="A174" s="17">
        <v>166</v>
      </c>
      <c r="B174" s="18" t="s">
        <v>16</v>
      </c>
      <c r="C174" s="17"/>
      <c r="D174" s="17" t="s">
        <v>274</v>
      </c>
      <c r="E174" s="53"/>
      <c r="F174" s="17" t="s">
        <v>17</v>
      </c>
      <c r="G174" s="33">
        <v>79</v>
      </c>
      <c r="H174" s="33">
        <v>141.53</v>
      </c>
      <c r="I174" s="33">
        <f t="shared" si="11"/>
        <v>11180.87</v>
      </c>
      <c r="J174" s="33">
        <f t="shared" si="8"/>
        <v>13193.426600000001</v>
      </c>
    </row>
    <row r="175" spans="1:10" ht="36" x14ac:dyDescent="0.2">
      <c r="A175" s="17">
        <v>167</v>
      </c>
      <c r="B175" s="18" t="s">
        <v>357</v>
      </c>
      <c r="C175" s="17" t="s">
        <v>356</v>
      </c>
      <c r="D175" s="17" t="s">
        <v>360</v>
      </c>
      <c r="E175" s="53"/>
      <c r="F175" s="17" t="s">
        <v>48</v>
      </c>
      <c r="G175" s="33">
        <v>4000</v>
      </c>
      <c r="H175" s="33">
        <v>66.36</v>
      </c>
      <c r="I175" s="33">
        <f t="shared" si="11"/>
        <v>265440</v>
      </c>
      <c r="J175" s="33">
        <f t="shared" si="8"/>
        <v>313219.20000000001</v>
      </c>
    </row>
    <row r="176" spans="1:10" ht="24" x14ac:dyDescent="0.2">
      <c r="A176" s="17">
        <v>168</v>
      </c>
      <c r="B176" s="18" t="s">
        <v>22</v>
      </c>
      <c r="C176" s="17"/>
      <c r="D176" s="17" t="s">
        <v>275</v>
      </c>
      <c r="E176" s="23"/>
      <c r="F176" s="19" t="s">
        <v>17</v>
      </c>
      <c r="G176" s="34">
        <v>9</v>
      </c>
      <c r="H176" s="33">
        <v>2424</v>
      </c>
      <c r="I176" s="33">
        <f t="shared" si="11"/>
        <v>21816</v>
      </c>
      <c r="J176" s="33">
        <f t="shared" si="8"/>
        <v>25742.879999999997</v>
      </c>
    </row>
    <row r="177" spans="1:10" ht="24" x14ac:dyDescent="0.2">
      <c r="A177" s="17">
        <v>169</v>
      </c>
      <c r="B177" s="18" t="s">
        <v>355</v>
      </c>
      <c r="C177" s="17"/>
      <c r="D177" s="17"/>
      <c r="E177" s="23"/>
      <c r="F177" s="17" t="s">
        <v>11</v>
      </c>
      <c r="G177" s="34">
        <v>300</v>
      </c>
      <c r="H177" s="33">
        <v>128.80000000000001</v>
      </c>
      <c r="I177" s="33">
        <f>G177*H177</f>
        <v>38640</v>
      </c>
      <c r="J177" s="33">
        <f t="shared" si="8"/>
        <v>45595.199999999997</v>
      </c>
    </row>
    <row r="178" spans="1:10" ht="24" x14ac:dyDescent="0.2">
      <c r="A178" s="17">
        <v>170</v>
      </c>
      <c r="B178" s="25" t="s">
        <v>149</v>
      </c>
      <c r="C178" s="48"/>
      <c r="D178" s="19"/>
      <c r="E178" s="23"/>
      <c r="F178" s="24" t="s">
        <v>14</v>
      </c>
      <c r="G178" s="35">
        <v>670</v>
      </c>
      <c r="H178" s="33">
        <v>44.9</v>
      </c>
      <c r="I178" s="34">
        <f t="shared" si="11"/>
        <v>30083</v>
      </c>
      <c r="J178" s="34">
        <f t="shared" si="8"/>
        <v>35497.939999999995</v>
      </c>
    </row>
    <row r="179" spans="1:10" x14ac:dyDescent="0.2">
      <c r="A179" s="17">
        <v>171</v>
      </c>
      <c r="B179" s="57" t="s">
        <v>264</v>
      </c>
      <c r="C179" s="20"/>
      <c r="D179" s="21" t="s">
        <v>281</v>
      </c>
      <c r="E179" s="23" t="s">
        <v>265</v>
      </c>
      <c r="F179" s="45" t="s">
        <v>36</v>
      </c>
      <c r="G179" s="44">
        <v>2000</v>
      </c>
      <c r="H179" s="44">
        <v>131</v>
      </c>
      <c r="I179" s="34">
        <f t="shared" ref="I179:I191" si="12">H179*G179</f>
        <v>262000</v>
      </c>
      <c r="J179" s="34">
        <f t="shared" si="8"/>
        <v>309160</v>
      </c>
    </row>
    <row r="180" spans="1:10" ht="48" x14ac:dyDescent="0.2">
      <c r="A180" s="17">
        <v>172</v>
      </c>
      <c r="B180" s="57" t="s">
        <v>266</v>
      </c>
      <c r="C180" s="20"/>
      <c r="D180" s="20" t="s">
        <v>54</v>
      </c>
      <c r="E180" s="23" t="s">
        <v>267</v>
      </c>
      <c r="F180" s="45" t="s">
        <v>36</v>
      </c>
      <c r="G180" s="44">
        <v>350</v>
      </c>
      <c r="H180" s="44">
        <v>142</v>
      </c>
      <c r="I180" s="34">
        <f t="shared" si="12"/>
        <v>49700</v>
      </c>
      <c r="J180" s="34">
        <f t="shared" si="8"/>
        <v>58646</v>
      </c>
    </row>
    <row r="181" spans="1:10" x14ac:dyDescent="0.2">
      <c r="A181" s="17">
        <v>173</v>
      </c>
      <c r="B181" s="57" t="s">
        <v>266</v>
      </c>
      <c r="C181" s="20"/>
      <c r="D181" s="20" t="s">
        <v>280</v>
      </c>
      <c r="E181" s="23" t="s">
        <v>268</v>
      </c>
      <c r="F181" s="45" t="s">
        <v>36</v>
      </c>
      <c r="G181" s="44">
        <v>550</v>
      </c>
      <c r="H181" s="44">
        <v>183</v>
      </c>
      <c r="I181" s="34">
        <f t="shared" si="12"/>
        <v>100650</v>
      </c>
      <c r="J181" s="34">
        <f t="shared" si="8"/>
        <v>118767</v>
      </c>
    </row>
    <row r="182" spans="1:10" x14ac:dyDescent="0.2">
      <c r="A182" s="17">
        <v>174</v>
      </c>
      <c r="B182" s="57" t="s">
        <v>266</v>
      </c>
      <c r="C182" s="20"/>
      <c r="D182" s="20" t="s">
        <v>280</v>
      </c>
      <c r="E182" s="23" t="s">
        <v>269</v>
      </c>
      <c r="F182" s="45" t="s">
        <v>36</v>
      </c>
      <c r="G182" s="44">
        <v>600</v>
      </c>
      <c r="H182" s="44">
        <v>183</v>
      </c>
      <c r="I182" s="34">
        <f t="shared" si="12"/>
        <v>109800</v>
      </c>
      <c r="J182" s="34">
        <f t="shared" si="8"/>
        <v>129564</v>
      </c>
    </row>
    <row r="183" spans="1:10" x14ac:dyDescent="0.2">
      <c r="A183" s="17">
        <v>175</v>
      </c>
      <c r="B183" s="57" t="s">
        <v>266</v>
      </c>
      <c r="C183" s="20"/>
      <c r="D183" s="20" t="s">
        <v>280</v>
      </c>
      <c r="E183" s="23" t="s">
        <v>270</v>
      </c>
      <c r="F183" s="45" t="s">
        <v>36</v>
      </c>
      <c r="G183" s="44">
        <v>100</v>
      </c>
      <c r="H183" s="44">
        <v>183</v>
      </c>
      <c r="I183" s="34">
        <f t="shared" si="12"/>
        <v>18300</v>
      </c>
      <c r="J183" s="34">
        <f t="shared" si="8"/>
        <v>21594</v>
      </c>
    </row>
    <row r="184" spans="1:10" x14ac:dyDescent="0.2">
      <c r="A184" s="17">
        <v>176</v>
      </c>
      <c r="B184" s="57" t="s">
        <v>266</v>
      </c>
      <c r="C184" s="20"/>
      <c r="D184" s="21" t="s">
        <v>281</v>
      </c>
      <c r="E184" s="23" t="s">
        <v>271</v>
      </c>
      <c r="F184" s="45" t="s">
        <v>36</v>
      </c>
      <c r="G184" s="44">
        <v>1500</v>
      </c>
      <c r="H184" s="44">
        <v>136</v>
      </c>
      <c r="I184" s="34">
        <f t="shared" si="12"/>
        <v>204000</v>
      </c>
      <c r="J184" s="34">
        <f t="shared" si="8"/>
        <v>240720</v>
      </c>
    </row>
    <row r="185" spans="1:10" x14ac:dyDescent="0.2">
      <c r="A185" s="17">
        <v>177</v>
      </c>
      <c r="B185" s="57" t="s">
        <v>266</v>
      </c>
      <c r="C185" s="20"/>
      <c r="D185" s="21" t="s">
        <v>281</v>
      </c>
      <c r="E185" s="23" t="s">
        <v>272</v>
      </c>
      <c r="F185" s="45" t="s">
        <v>36</v>
      </c>
      <c r="G185" s="44">
        <v>1500</v>
      </c>
      <c r="H185" s="44">
        <v>136</v>
      </c>
      <c r="I185" s="34">
        <f t="shared" si="12"/>
        <v>204000</v>
      </c>
      <c r="J185" s="34">
        <f t="shared" si="8"/>
        <v>240720</v>
      </c>
    </row>
    <row r="186" spans="1:10" x14ac:dyDescent="0.2">
      <c r="A186" s="17">
        <v>178</v>
      </c>
      <c r="B186" s="57" t="s">
        <v>276</v>
      </c>
      <c r="C186" s="20"/>
      <c r="D186" s="21" t="s">
        <v>281</v>
      </c>
      <c r="E186" s="23" t="s">
        <v>277</v>
      </c>
      <c r="F186" s="45" t="s">
        <v>36</v>
      </c>
      <c r="G186" s="44">
        <v>2500</v>
      </c>
      <c r="H186" s="44">
        <v>139</v>
      </c>
      <c r="I186" s="34">
        <f t="shared" si="12"/>
        <v>347500</v>
      </c>
      <c r="J186" s="34">
        <f t="shared" si="8"/>
        <v>410050</v>
      </c>
    </row>
    <row r="187" spans="1:10" x14ac:dyDescent="0.2">
      <c r="A187" s="17">
        <v>179</v>
      </c>
      <c r="B187" s="57" t="s">
        <v>266</v>
      </c>
      <c r="C187" s="20"/>
      <c r="D187" s="21" t="s">
        <v>281</v>
      </c>
      <c r="E187" s="23" t="s">
        <v>278</v>
      </c>
      <c r="F187" s="45" t="s">
        <v>36</v>
      </c>
      <c r="G187" s="44">
        <v>5</v>
      </c>
      <c r="H187" s="44">
        <v>121.6</v>
      </c>
      <c r="I187" s="34">
        <f t="shared" si="12"/>
        <v>608</v>
      </c>
      <c r="J187" s="34">
        <f t="shared" si="8"/>
        <v>717.43999999999994</v>
      </c>
    </row>
    <row r="188" spans="1:10" x14ac:dyDescent="0.2">
      <c r="A188" s="17">
        <v>180</v>
      </c>
      <c r="B188" s="57" t="s">
        <v>266</v>
      </c>
      <c r="C188" s="20"/>
      <c r="D188" s="21" t="s">
        <v>281</v>
      </c>
      <c r="E188" s="23" t="s">
        <v>279</v>
      </c>
      <c r="F188" s="45" t="s">
        <v>36</v>
      </c>
      <c r="G188" s="44">
        <v>600</v>
      </c>
      <c r="H188" s="44">
        <v>121.6</v>
      </c>
      <c r="I188" s="34">
        <f t="shared" si="12"/>
        <v>72960</v>
      </c>
      <c r="J188" s="34">
        <f t="shared" si="8"/>
        <v>86092.799999999988</v>
      </c>
    </row>
    <row r="189" spans="1:10" ht="24" x14ac:dyDescent="0.2">
      <c r="A189" s="17">
        <v>181</v>
      </c>
      <c r="B189" s="57" t="s">
        <v>285</v>
      </c>
      <c r="C189" s="20"/>
      <c r="D189" s="21" t="s">
        <v>284</v>
      </c>
      <c r="E189" s="23" t="s">
        <v>286</v>
      </c>
      <c r="F189" s="45" t="s">
        <v>36</v>
      </c>
      <c r="G189" s="44">
        <v>750</v>
      </c>
      <c r="H189" s="44">
        <v>322.2</v>
      </c>
      <c r="I189" s="34">
        <f t="shared" si="12"/>
        <v>241650</v>
      </c>
      <c r="J189" s="34">
        <f t="shared" si="8"/>
        <v>285147</v>
      </c>
    </row>
    <row r="190" spans="1:10" x14ac:dyDescent="0.2">
      <c r="A190" s="17">
        <v>182</v>
      </c>
      <c r="B190" s="57" t="s">
        <v>282</v>
      </c>
      <c r="C190" s="20"/>
      <c r="D190" s="21" t="s">
        <v>290</v>
      </c>
      <c r="E190" s="23" t="s">
        <v>283</v>
      </c>
      <c r="F190" s="45" t="s">
        <v>36</v>
      </c>
      <c r="G190" s="44">
        <v>650</v>
      </c>
      <c r="H190" s="44">
        <v>224</v>
      </c>
      <c r="I190" s="34">
        <f t="shared" si="12"/>
        <v>145600</v>
      </c>
      <c r="J190" s="34">
        <f t="shared" si="8"/>
        <v>171808</v>
      </c>
    </row>
    <row r="191" spans="1:10" ht="24" x14ac:dyDescent="0.2">
      <c r="A191" s="17">
        <v>183</v>
      </c>
      <c r="B191" s="57" t="s">
        <v>288</v>
      </c>
      <c r="C191" s="20"/>
      <c r="D191" s="21" t="s">
        <v>289</v>
      </c>
      <c r="E191" s="23" t="s">
        <v>287</v>
      </c>
      <c r="F191" s="45" t="s">
        <v>36</v>
      </c>
      <c r="G191" s="44">
        <v>160</v>
      </c>
      <c r="H191" s="44">
        <v>233</v>
      </c>
      <c r="I191" s="34">
        <f t="shared" si="12"/>
        <v>37280</v>
      </c>
      <c r="J191" s="34">
        <f t="shared" si="8"/>
        <v>43990.399999999994</v>
      </c>
    </row>
    <row r="192" spans="1:10" ht="24" x14ac:dyDescent="0.2">
      <c r="A192" s="17">
        <v>184</v>
      </c>
      <c r="B192" s="57" t="s">
        <v>154</v>
      </c>
      <c r="C192" s="17" t="s">
        <v>155</v>
      </c>
      <c r="D192" s="19"/>
      <c r="E192" s="23"/>
      <c r="F192" s="24" t="s">
        <v>14</v>
      </c>
      <c r="G192" s="35">
        <v>60</v>
      </c>
      <c r="H192" s="34">
        <v>1725</v>
      </c>
      <c r="I192" s="34">
        <f t="shared" ref="I192:I197" si="13">G192*H192</f>
        <v>103500</v>
      </c>
      <c r="J192" s="34">
        <f t="shared" si="8"/>
        <v>122130</v>
      </c>
    </row>
    <row r="193" spans="1:10" ht="24" x14ac:dyDescent="0.2">
      <c r="A193" s="17">
        <v>185</v>
      </c>
      <c r="B193" s="57" t="s">
        <v>351</v>
      </c>
      <c r="C193" s="17" t="s">
        <v>352</v>
      </c>
      <c r="D193" s="17" t="s">
        <v>353</v>
      </c>
      <c r="E193" s="23"/>
      <c r="F193" s="24" t="s">
        <v>48</v>
      </c>
      <c r="G193" s="35">
        <v>22</v>
      </c>
      <c r="H193" s="34">
        <v>809.08</v>
      </c>
      <c r="I193" s="34">
        <f t="shared" si="13"/>
        <v>17799.760000000002</v>
      </c>
      <c r="J193" s="34">
        <f t="shared" si="8"/>
        <v>21003.716800000002</v>
      </c>
    </row>
    <row r="194" spans="1:10" ht="48" x14ac:dyDescent="0.2">
      <c r="A194" s="17">
        <v>186</v>
      </c>
      <c r="B194" s="18" t="s">
        <v>292</v>
      </c>
      <c r="C194" s="17" t="s">
        <v>293</v>
      </c>
      <c r="D194" s="17" t="s">
        <v>291</v>
      </c>
      <c r="E194" s="23"/>
      <c r="F194" s="19" t="s">
        <v>14</v>
      </c>
      <c r="G194" s="34">
        <v>90</v>
      </c>
      <c r="H194" s="33">
        <v>970</v>
      </c>
      <c r="I194" s="33">
        <f t="shared" si="13"/>
        <v>87300</v>
      </c>
      <c r="J194" s="33">
        <f t="shared" si="8"/>
        <v>103014</v>
      </c>
    </row>
    <row r="195" spans="1:10" ht="24" x14ac:dyDescent="0.2">
      <c r="A195" s="17">
        <v>187</v>
      </c>
      <c r="B195" s="18" t="s">
        <v>13</v>
      </c>
      <c r="C195" s="17"/>
      <c r="D195" s="17" t="s">
        <v>294</v>
      </c>
      <c r="E195" s="53"/>
      <c r="F195" s="17" t="s">
        <v>14</v>
      </c>
      <c r="G195" s="33">
        <v>1</v>
      </c>
      <c r="H195" s="34">
        <v>288.98</v>
      </c>
      <c r="I195" s="33">
        <f t="shared" si="13"/>
        <v>288.98</v>
      </c>
      <c r="J195" s="33">
        <f t="shared" si="8"/>
        <v>340.99639999999999</v>
      </c>
    </row>
    <row r="196" spans="1:10" ht="36" x14ac:dyDescent="0.2">
      <c r="A196" s="17">
        <v>188</v>
      </c>
      <c r="B196" s="18" t="s">
        <v>20</v>
      </c>
      <c r="C196" s="17" t="s">
        <v>295</v>
      </c>
      <c r="D196" s="17" t="s">
        <v>296</v>
      </c>
      <c r="E196" s="53"/>
      <c r="F196" s="17" t="s">
        <v>14</v>
      </c>
      <c r="G196" s="33">
        <v>8</v>
      </c>
      <c r="H196" s="34">
        <v>4139.83</v>
      </c>
      <c r="I196" s="33">
        <f t="shared" si="13"/>
        <v>33118.639999999999</v>
      </c>
      <c r="J196" s="33">
        <f t="shared" si="8"/>
        <v>39079.995199999998</v>
      </c>
    </row>
    <row r="197" spans="1:10" ht="24" x14ac:dyDescent="0.2">
      <c r="A197" s="17">
        <v>189</v>
      </c>
      <c r="B197" s="18" t="s">
        <v>19</v>
      </c>
      <c r="C197" s="17"/>
      <c r="D197" s="17" t="s">
        <v>297</v>
      </c>
      <c r="E197" s="23"/>
      <c r="F197" s="19" t="s">
        <v>14</v>
      </c>
      <c r="G197" s="34">
        <v>6</v>
      </c>
      <c r="H197" s="33">
        <v>4228.8100000000004</v>
      </c>
      <c r="I197" s="33">
        <f t="shared" si="13"/>
        <v>25372.86</v>
      </c>
      <c r="J197" s="33">
        <f t="shared" si="8"/>
        <v>29939.9748</v>
      </c>
    </row>
    <row r="198" spans="1:10" ht="24" x14ac:dyDescent="0.2">
      <c r="A198" s="17">
        <v>190</v>
      </c>
      <c r="B198" s="57" t="s">
        <v>298</v>
      </c>
      <c r="C198" s="20"/>
      <c r="D198" s="20" t="s">
        <v>61</v>
      </c>
      <c r="E198" s="23" t="s">
        <v>299</v>
      </c>
      <c r="F198" s="45" t="s">
        <v>36</v>
      </c>
      <c r="G198" s="44">
        <v>1100</v>
      </c>
      <c r="H198" s="44">
        <v>74.989999999999995</v>
      </c>
      <c r="I198" s="34">
        <f t="shared" ref="I198:I224" si="14">H198*G198</f>
        <v>82489</v>
      </c>
      <c r="J198" s="34">
        <f t="shared" si="8"/>
        <v>97337.01999999999</v>
      </c>
    </row>
    <row r="199" spans="1:10" ht="24" x14ac:dyDescent="0.2">
      <c r="A199" s="17">
        <v>191</v>
      </c>
      <c r="B199" s="57" t="s">
        <v>300</v>
      </c>
      <c r="C199" s="20"/>
      <c r="D199" s="20" t="s">
        <v>61</v>
      </c>
      <c r="E199" s="23" t="s">
        <v>301</v>
      </c>
      <c r="F199" s="45" t="s">
        <v>36</v>
      </c>
      <c r="G199" s="44">
        <v>600</v>
      </c>
      <c r="H199" s="44">
        <v>74.989999999999995</v>
      </c>
      <c r="I199" s="34">
        <f t="shared" si="14"/>
        <v>44994</v>
      </c>
      <c r="J199" s="34">
        <f t="shared" si="8"/>
        <v>53092.92</v>
      </c>
    </row>
    <row r="200" spans="1:10" ht="24" x14ac:dyDescent="0.2">
      <c r="A200" s="17">
        <v>192</v>
      </c>
      <c r="B200" s="57" t="s">
        <v>300</v>
      </c>
      <c r="C200" s="20"/>
      <c r="D200" s="20" t="s">
        <v>61</v>
      </c>
      <c r="E200" s="23" t="s">
        <v>302</v>
      </c>
      <c r="F200" s="45" t="s">
        <v>36</v>
      </c>
      <c r="G200" s="44">
        <v>350</v>
      </c>
      <c r="H200" s="44">
        <v>74.489999999999995</v>
      </c>
      <c r="I200" s="34">
        <f t="shared" si="14"/>
        <v>26071.5</v>
      </c>
      <c r="J200" s="34">
        <f t="shared" si="8"/>
        <v>30764.37</v>
      </c>
    </row>
    <row r="201" spans="1:10" ht="24" x14ac:dyDescent="0.2">
      <c r="A201" s="17">
        <v>193</v>
      </c>
      <c r="B201" s="57" t="s">
        <v>300</v>
      </c>
      <c r="C201" s="20"/>
      <c r="D201" s="20" t="s">
        <v>61</v>
      </c>
      <c r="E201" s="23" t="s">
        <v>303</v>
      </c>
      <c r="F201" s="45" t="s">
        <v>36</v>
      </c>
      <c r="G201" s="44">
        <v>1000</v>
      </c>
      <c r="H201" s="44">
        <v>73.73</v>
      </c>
      <c r="I201" s="34">
        <f t="shared" si="14"/>
        <v>73730</v>
      </c>
      <c r="J201" s="34">
        <f t="shared" si="8"/>
        <v>87001.4</v>
      </c>
    </row>
    <row r="202" spans="1:10" ht="24" x14ac:dyDescent="0.2">
      <c r="A202" s="17">
        <v>194</v>
      </c>
      <c r="B202" s="57" t="s">
        <v>300</v>
      </c>
      <c r="C202" s="20"/>
      <c r="D202" s="20" t="s">
        <v>61</v>
      </c>
      <c r="E202" s="23" t="s">
        <v>304</v>
      </c>
      <c r="F202" s="45" t="s">
        <v>36</v>
      </c>
      <c r="G202" s="44">
        <v>700</v>
      </c>
      <c r="H202" s="44">
        <v>76.180000000000007</v>
      </c>
      <c r="I202" s="34">
        <f t="shared" si="14"/>
        <v>53326.000000000007</v>
      </c>
      <c r="J202" s="34">
        <f t="shared" si="8"/>
        <v>62924.680000000008</v>
      </c>
    </row>
    <row r="203" spans="1:10" ht="24" x14ac:dyDescent="0.2">
      <c r="A203" s="17">
        <v>195</v>
      </c>
      <c r="B203" s="57" t="s">
        <v>300</v>
      </c>
      <c r="C203" s="20"/>
      <c r="D203" s="20" t="s">
        <v>61</v>
      </c>
      <c r="E203" s="23" t="s">
        <v>305</v>
      </c>
      <c r="F203" s="45" t="s">
        <v>36</v>
      </c>
      <c r="G203" s="44">
        <v>1900</v>
      </c>
      <c r="H203" s="44">
        <v>76.180000000000007</v>
      </c>
      <c r="I203" s="34">
        <f t="shared" si="14"/>
        <v>144742</v>
      </c>
      <c r="J203" s="34">
        <f t="shared" si="8"/>
        <v>170795.56</v>
      </c>
    </row>
    <row r="204" spans="1:10" ht="24" x14ac:dyDescent="0.2">
      <c r="A204" s="17">
        <v>196</v>
      </c>
      <c r="B204" s="57" t="s">
        <v>300</v>
      </c>
      <c r="C204" s="20"/>
      <c r="D204" s="20" t="s">
        <v>61</v>
      </c>
      <c r="E204" s="23" t="s">
        <v>306</v>
      </c>
      <c r="F204" s="45" t="s">
        <v>36</v>
      </c>
      <c r="G204" s="44">
        <v>550</v>
      </c>
      <c r="H204" s="44">
        <v>76.180000000000007</v>
      </c>
      <c r="I204" s="34">
        <f t="shared" si="14"/>
        <v>41899.000000000007</v>
      </c>
      <c r="J204" s="34">
        <f t="shared" si="8"/>
        <v>49440.820000000007</v>
      </c>
    </row>
    <row r="205" spans="1:10" ht="24" x14ac:dyDescent="0.2">
      <c r="A205" s="17">
        <v>197</v>
      </c>
      <c r="B205" s="57" t="s">
        <v>341</v>
      </c>
      <c r="C205" s="20"/>
      <c r="D205" s="20" t="s">
        <v>56</v>
      </c>
      <c r="E205" s="23" t="s">
        <v>307</v>
      </c>
      <c r="F205" s="45" t="s">
        <v>36</v>
      </c>
      <c r="G205" s="44">
        <v>800</v>
      </c>
      <c r="H205" s="44">
        <v>114.47</v>
      </c>
      <c r="I205" s="34">
        <f t="shared" si="14"/>
        <v>91576</v>
      </c>
      <c r="J205" s="34">
        <f t="shared" si="8"/>
        <v>108059.68</v>
      </c>
    </row>
    <row r="206" spans="1:10" ht="24" x14ac:dyDescent="0.2">
      <c r="A206" s="17">
        <v>198</v>
      </c>
      <c r="B206" s="57" t="s">
        <v>342</v>
      </c>
      <c r="C206" s="20"/>
      <c r="D206" s="20" t="s">
        <v>56</v>
      </c>
      <c r="E206" s="23" t="s">
        <v>308</v>
      </c>
      <c r="F206" s="45" t="s">
        <v>36</v>
      </c>
      <c r="G206" s="44">
        <v>100</v>
      </c>
      <c r="H206" s="44">
        <v>114.47</v>
      </c>
      <c r="I206" s="34">
        <f t="shared" si="14"/>
        <v>11447</v>
      </c>
      <c r="J206" s="34">
        <f t="shared" si="8"/>
        <v>13507.46</v>
      </c>
    </row>
    <row r="207" spans="1:10" ht="24" x14ac:dyDescent="0.2">
      <c r="A207" s="17">
        <v>199</v>
      </c>
      <c r="B207" s="57" t="s">
        <v>341</v>
      </c>
      <c r="C207" s="20"/>
      <c r="D207" s="20" t="s">
        <v>56</v>
      </c>
      <c r="E207" s="23" t="s">
        <v>265</v>
      </c>
      <c r="F207" s="45" t="s">
        <v>36</v>
      </c>
      <c r="G207" s="44">
        <v>2000</v>
      </c>
      <c r="H207" s="44">
        <v>114.47</v>
      </c>
      <c r="I207" s="34">
        <f t="shared" si="14"/>
        <v>228940</v>
      </c>
      <c r="J207" s="34">
        <f t="shared" ref="J207:J235" si="15">I207*1.18</f>
        <v>270149.2</v>
      </c>
    </row>
    <row r="208" spans="1:10" ht="24" x14ac:dyDescent="0.2">
      <c r="A208" s="17">
        <v>200</v>
      </c>
      <c r="B208" s="57" t="s">
        <v>341</v>
      </c>
      <c r="C208" s="20"/>
      <c r="D208" s="20" t="s">
        <v>56</v>
      </c>
      <c r="E208" s="23" t="s">
        <v>309</v>
      </c>
      <c r="F208" s="45" t="s">
        <v>36</v>
      </c>
      <c r="G208" s="44">
        <v>25</v>
      </c>
      <c r="H208" s="44">
        <v>160.68</v>
      </c>
      <c r="I208" s="34">
        <f t="shared" si="14"/>
        <v>4017</v>
      </c>
      <c r="J208" s="34">
        <f t="shared" si="15"/>
        <v>4740.0599999999995</v>
      </c>
    </row>
    <row r="209" spans="1:10" ht="24" x14ac:dyDescent="0.2">
      <c r="A209" s="17">
        <v>201</v>
      </c>
      <c r="B209" s="57" t="s">
        <v>341</v>
      </c>
      <c r="C209" s="20"/>
      <c r="D209" s="20" t="s">
        <v>56</v>
      </c>
      <c r="E209" s="23" t="s">
        <v>310</v>
      </c>
      <c r="F209" s="45" t="s">
        <v>36</v>
      </c>
      <c r="G209" s="44">
        <v>300</v>
      </c>
      <c r="H209" s="44">
        <v>149.03</v>
      </c>
      <c r="I209" s="34">
        <f t="shared" si="14"/>
        <v>44709</v>
      </c>
      <c r="J209" s="34">
        <f t="shared" si="15"/>
        <v>52756.619999999995</v>
      </c>
    </row>
    <row r="210" spans="1:10" ht="24" x14ac:dyDescent="0.2">
      <c r="A210" s="17">
        <v>202</v>
      </c>
      <c r="B210" s="57" t="s">
        <v>341</v>
      </c>
      <c r="C210" s="20"/>
      <c r="D210" s="20" t="s">
        <v>56</v>
      </c>
      <c r="E210" s="23" t="s">
        <v>311</v>
      </c>
      <c r="F210" s="45" t="s">
        <v>36</v>
      </c>
      <c r="G210" s="44">
        <v>200</v>
      </c>
      <c r="H210" s="44">
        <v>149.03</v>
      </c>
      <c r="I210" s="34">
        <f t="shared" si="14"/>
        <v>29806</v>
      </c>
      <c r="J210" s="34">
        <f t="shared" si="15"/>
        <v>35171.08</v>
      </c>
    </row>
    <row r="211" spans="1:10" ht="24" x14ac:dyDescent="0.2">
      <c r="A211" s="17">
        <v>203</v>
      </c>
      <c r="B211" s="57" t="s">
        <v>341</v>
      </c>
      <c r="C211" s="20"/>
      <c r="D211" s="20" t="s">
        <v>56</v>
      </c>
      <c r="E211" s="23" t="s">
        <v>267</v>
      </c>
      <c r="F211" s="45" t="s">
        <v>36</v>
      </c>
      <c r="G211" s="44">
        <v>200</v>
      </c>
      <c r="H211" s="44">
        <v>149.03</v>
      </c>
      <c r="I211" s="34">
        <f t="shared" si="14"/>
        <v>29806</v>
      </c>
      <c r="J211" s="34">
        <f t="shared" si="15"/>
        <v>35171.08</v>
      </c>
    </row>
    <row r="212" spans="1:10" ht="24" x14ac:dyDescent="0.2">
      <c r="A212" s="17">
        <v>204</v>
      </c>
      <c r="B212" s="57" t="s">
        <v>341</v>
      </c>
      <c r="C212" s="20"/>
      <c r="D212" s="20" t="s">
        <v>56</v>
      </c>
      <c r="E212" s="23" t="s">
        <v>47</v>
      </c>
      <c r="F212" s="45" t="s">
        <v>36</v>
      </c>
      <c r="G212" s="44">
        <v>450</v>
      </c>
      <c r="H212" s="44">
        <v>149.03</v>
      </c>
      <c r="I212" s="34">
        <f t="shared" si="14"/>
        <v>67063.5</v>
      </c>
      <c r="J212" s="34">
        <f t="shared" si="15"/>
        <v>79134.929999999993</v>
      </c>
    </row>
    <row r="213" spans="1:10" ht="24" x14ac:dyDescent="0.2">
      <c r="A213" s="17">
        <v>205</v>
      </c>
      <c r="B213" s="57" t="s">
        <v>341</v>
      </c>
      <c r="C213" s="20"/>
      <c r="D213" s="20" t="s">
        <v>56</v>
      </c>
      <c r="E213" s="23" t="s">
        <v>312</v>
      </c>
      <c r="F213" s="45" t="s">
        <v>36</v>
      </c>
      <c r="G213" s="44">
        <v>400</v>
      </c>
      <c r="H213" s="44">
        <v>114.47</v>
      </c>
      <c r="I213" s="34">
        <f t="shared" si="14"/>
        <v>45788</v>
      </c>
      <c r="J213" s="34">
        <f t="shared" si="15"/>
        <v>54029.84</v>
      </c>
    </row>
    <row r="214" spans="1:10" ht="24" x14ac:dyDescent="0.2">
      <c r="A214" s="17">
        <v>206</v>
      </c>
      <c r="B214" s="57" t="s">
        <v>341</v>
      </c>
      <c r="C214" s="20"/>
      <c r="D214" s="20" t="s">
        <v>56</v>
      </c>
      <c r="E214" s="23" t="s">
        <v>313</v>
      </c>
      <c r="F214" s="45" t="s">
        <v>36</v>
      </c>
      <c r="G214" s="44">
        <v>1500</v>
      </c>
      <c r="H214" s="44">
        <v>114.47</v>
      </c>
      <c r="I214" s="34">
        <f t="shared" si="14"/>
        <v>171705</v>
      </c>
      <c r="J214" s="34">
        <f t="shared" si="15"/>
        <v>202611.9</v>
      </c>
    </row>
    <row r="215" spans="1:10" ht="24" x14ac:dyDescent="0.2">
      <c r="A215" s="17">
        <v>207</v>
      </c>
      <c r="B215" s="57" t="s">
        <v>341</v>
      </c>
      <c r="C215" s="20"/>
      <c r="D215" s="20" t="s">
        <v>56</v>
      </c>
      <c r="E215" s="23" t="s">
        <v>314</v>
      </c>
      <c r="F215" s="45" t="s">
        <v>36</v>
      </c>
      <c r="G215" s="44">
        <v>900</v>
      </c>
      <c r="H215" s="44">
        <v>114.47</v>
      </c>
      <c r="I215" s="34">
        <f t="shared" si="14"/>
        <v>103023</v>
      </c>
      <c r="J215" s="34">
        <f t="shared" si="15"/>
        <v>121567.14</v>
      </c>
    </row>
    <row r="216" spans="1:10" ht="24" x14ac:dyDescent="0.2">
      <c r="A216" s="17">
        <v>208</v>
      </c>
      <c r="B216" s="57" t="s">
        <v>341</v>
      </c>
      <c r="C216" s="20"/>
      <c r="D216" s="20" t="s">
        <v>56</v>
      </c>
      <c r="E216" s="23" t="s">
        <v>315</v>
      </c>
      <c r="F216" s="45" t="s">
        <v>36</v>
      </c>
      <c r="G216" s="44">
        <v>1200</v>
      </c>
      <c r="H216" s="44">
        <v>114.47</v>
      </c>
      <c r="I216" s="34">
        <f t="shared" si="14"/>
        <v>137364</v>
      </c>
      <c r="J216" s="34">
        <f t="shared" si="15"/>
        <v>162089.51999999999</v>
      </c>
    </row>
    <row r="217" spans="1:10" ht="24" x14ac:dyDescent="0.2">
      <c r="A217" s="17">
        <v>209</v>
      </c>
      <c r="B217" s="57" t="s">
        <v>341</v>
      </c>
      <c r="C217" s="20"/>
      <c r="D217" s="20" t="s">
        <v>56</v>
      </c>
      <c r="E217" s="23" t="s">
        <v>316</v>
      </c>
      <c r="F217" s="45" t="s">
        <v>36</v>
      </c>
      <c r="G217" s="44">
        <v>10</v>
      </c>
      <c r="H217" s="44">
        <v>114.47</v>
      </c>
      <c r="I217" s="34">
        <f t="shared" si="14"/>
        <v>1144.7</v>
      </c>
      <c r="J217" s="34">
        <f t="shared" si="15"/>
        <v>1350.7460000000001</v>
      </c>
    </row>
    <row r="218" spans="1:10" ht="24" x14ac:dyDescent="0.2">
      <c r="A218" s="17">
        <v>210</v>
      </c>
      <c r="B218" s="57" t="s">
        <v>341</v>
      </c>
      <c r="C218" s="20"/>
      <c r="D218" s="20" t="s">
        <v>56</v>
      </c>
      <c r="E218" s="23" t="s">
        <v>317</v>
      </c>
      <c r="F218" s="45" t="s">
        <v>36</v>
      </c>
      <c r="G218" s="44">
        <v>900</v>
      </c>
      <c r="H218" s="44">
        <v>114.47</v>
      </c>
      <c r="I218" s="34">
        <f t="shared" si="14"/>
        <v>103023</v>
      </c>
      <c r="J218" s="34">
        <f t="shared" si="15"/>
        <v>121567.14</v>
      </c>
    </row>
    <row r="219" spans="1:10" ht="24" x14ac:dyDescent="0.2">
      <c r="A219" s="17">
        <v>211</v>
      </c>
      <c r="B219" s="57" t="s">
        <v>341</v>
      </c>
      <c r="C219" s="20"/>
      <c r="D219" s="20" t="s">
        <v>56</v>
      </c>
      <c r="E219" s="23" t="s">
        <v>318</v>
      </c>
      <c r="F219" s="45" t="s">
        <v>36</v>
      </c>
      <c r="G219" s="44">
        <v>10</v>
      </c>
      <c r="H219" s="44">
        <v>98.6</v>
      </c>
      <c r="I219" s="34">
        <f t="shared" si="14"/>
        <v>986</v>
      </c>
      <c r="J219" s="34">
        <f t="shared" si="15"/>
        <v>1163.48</v>
      </c>
    </row>
    <row r="220" spans="1:10" ht="24" x14ac:dyDescent="0.2">
      <c r="A220" s="17">
        <v>212</v>
      </c>
      <c r="B220" s="57" t="s">
        <v>341</v>
      </c>
      <c r="C220" s="20"/>
      <c r="D220" s="20" t="s">
        <v>56</v>
      </c>
      <c r="E220" s="23" t="s">
        <v>272</v>
      </c>
      <c r="F220" s="45" t="s">
        <v>36</v>
      </c>
      <c r="G220" s="44">
        <v>100</v>
      </c>
      <c r="H220" s="44">
        <v>98.6</v>
      </c>
      <c r="I220" s="34">
        <f t="shared" si="14"/>
        <v>9860</v>
      </c>
      <c r="J220" s="34">
        <f t="shared" si="15"/>
        <v>11634.8</v>
      </c>
    </row>
    <row r="221" spans="1:10" ht="24" x14ac:dyDescent="0.2">
      <c r="A221" s="17">
        <v>213</v>
      </c>
      <c r="B221" s="57" t="s">
        <v>341</v>
      </c>
      <c r="C221" s="20"/>
      <c r="D221" s="20" t="s">
        <v>56</v>
      </c>
      <c r="E221" s="23" t="s">
        <v>319</v>
      </c>
      <c r="F221" s="45" t="s">
        <v>36</v>
      </c>
      <c r="G221" s="44">
        <v>100</v>
      </c>
      <c r="H221" s="44">
        <v>98.6</v>
      </c>
      <c r="I221" s="34">
        <f t="shared" si="14"/>
        <v>9860</v>
      </c>
      <c r="J221" s="34">
        <f t="shared" si="15"/>
        <v>11634.8</v>
      </c>
    </row>
    <row r="222" spans="1:10" ht="24" x14ac:dyDescent="0.2">
      <c r="A222" s="17">
        <v>214</v>
      </c>
      <c r="B222" s="57" t="s">
        <v>341</v>
      </c>
      <c r="C222" s="20"/>
      <c r="D222" s="20" t="s">
        <v>56</v>
      </c>
      <c r="E222" s="23" t="s">
        <v>320</v>
      </c>
      <c r="F222" s="45" t="s">
        <v>36</v>
      </c>
      <c r="G222" s="44">
        <v>200</v>
      </c>
      <c r="H222" s="44">
        <v>98.6</v>
      </c>
      <c r="I222" s="34">
        <f t="shared" si="14"/>
        <v>19720</v>
      </c>
      <c r="J222" s="34">
        <f t="shared" si="15"/>
        <v>23269.599999999999</v>
      </c>
    </row>
    <row r="223" spans="1:10" ht="24" x14ac:dyDescent="0.2">
      <c r="A223" s="17">
        <v>215</v>
      </c>
      <c r="B223" s="57" t="s">
        <v>341</v>
      </c>
      <c r="C223" s="20"/>
      <c r="D223" s="20" t="s">
        <v>56</v>
      </c>
      <c r="E223" s="23" t="s">
        <v>321</v>
      </c>
      <c r="F223" s="45" t="s">
        <v>36</v>
      </c>
      <c r="G223" s="44">
        <v>650</v>
      </c>
      <c r="H223" s="44">
        <v>114.47</v>
      </c>
      <c r="I223" s="34">
        <f t="shared" si="14"/>
        <v>74405.5</v>
      </c>
      <c r="J223" s="34">
        <f t="shared" si="15"/>
        <v>87798.489999999991</v>
      </c>
    </row>
    <row r="224" spans="1:10" ht="24" x14ac:dyDescent="0.2">
      <c r="A224" s="17">
        <v>216</v>
      </c>
      <c r="B224" s="57" t="s">
        <v>341</v>
      </c>
      <c r="C224" s="20"/>
      <c r="D224" s="20" t="s">
        <v>56</v>
      </c>
      <c r="E224" s="23" t="s">
        <v>206</v>
      </c>
      <c r="F224" s="45" t="s">
        <v>36</v>
      </c>
      <c r="G224" s="44">
        <v>10</v>
      </c>
      <c r="H224" s="44">
        <v>98.6</v>
      </c>
      <c r="I224" s="34">
        <f t="shared" si="14"/>
        <v>986</v>
      </c>
      <c r="J224" s="34">
        <f t="shared" si="15"/>
        <v>1163.48</v>
      </c>
    </row>
    <row r="225" spans="1:10" ht="24" x14ac:dyDescent="0.2">
      <c r="A225" s="17">
        <v>217</v>
      </c>
      <c r="B225" s="18" t="s">
        <v>76</v>
      </c>
      <c r="C225" s="17" t="s">
        <v>77</v>
      </c>
      <c r="D225" s="22" t="s">
        <v>78</v>
      </c>
      <c r="E225" s="23" t="s">
        <v>322</v>
      </c>
      <c r="F225" s="17" t="s">
        <v>36</v>
      </c>
      <c r="G225" s="34">
        <v>1100</v>
      </c>
      <c r="H225" s="34">
        <v>445.8</v>
      </c>
      <c r="I225" s="34">
        <f t="shared" ref="I225:I234" si="16">G225*H225</f>
        <v>490380</v>
      </c>
      <c r="J225" s="34">
        <f t="shared" si="15"/>
        <v>578648.4</v>
      </c>
    </row>
    <row r="226" spans="1:10" x14ac:dyDescent="0.2">
      <c r="A226" s="17">
        <v>218</v>
      </c>
      <c r="B226" s="18" t="s">
        <v>323</v>
      </c>
      <c r="C226" s="20"/>
      <c r="D226" s="20"/>
      <c r="E226" s="23"/>
      <c r="F226" s="19" t="s">
        <v>14</v>
      </c>
      <c r="G226" s="33">
        <v>700</v>
      </c>
      <c r="H226" s="33">
        <v>121.5</v>
      </c>
      <c r="I226" s="34">
        <f t="shared" si="16"/>
        <v>85050</v>
      </c>
      <c r="J226" s="34">
        <f t="shared" si="15"/>
        <v>100359</v>
      </c>
    </row>
    <row r="227" spans="1:10" ht="24" x14ac:dyDescent="0.2">
      <c r="A227" s="17">
        <v>219</v>
      </c>
      <c r="B227" s="18" t="s">
        <v>68</v>
      </c>
      <c r="C227" s="17"/>
      <c r="D227" s="22" t="s">
        <v>69</v>
      </c>
      <c r="E227" s="23">
        <v>6.2</v>
      </c>
      <c r="F227" s="19" t="s">
        <v>55</v>
      </c>
      <c r="G227" s="34">
        <v>200</v>
      </c>
      <c r="H227" s="34">
        <v>19.8</v>
      </c>
      <c r="I227" s="34">
        <f t="shared" si="16"/>
        <v>3960</v>
      </c>
      <c r="J227" s="34">
        <f t="shared" si="15"/>
        <v>4672.8</v>
      </c>
    </row>
    <row r="228" spans="1:10" ht="24" x14ac:dyDescent="0.2">
      <c r="A228" s="17"/>
      <c r="B228" s="18" t="s">
        <v>68</v>
      </c>
      <c r="C228" s="17"/>
      <c r="D228" s="22" t="s">
        <v>372</v>
      </c>
      <c r="E228" s="23">
        <v>5.4</v>
      </c>
      <c r="F228" s="19" t="s">
        <v>55</v>
      </c>
      <c r="G228" s="34">
        <v>450</v>
      </c>
      <c r="H228" s="34">
        <v>49.04</v>
      </c>
      <c r="I228" s="34">
        <f>G228*H228</f>
        <v>22068</v>
      </c>
      <c r="J228" s="34">
        <f>I228*1.18</f>
        <v>26040.239999999998</v>
      </c>
    </row>
    <row r="229" spans="1:10" ht="24" x14ac:dyDescent="0.2">
      <c r="A229" s="17"/>
      <c r="B229" s="18" t="s">
        <v>68</v>
      </c>
      <c r="C229" s="17"/>
      <c r="D229" s="22" t="s">
        <v>373</v>
      </c>
      <c r="E229" s="23">
        <v>17.5</v>
      </c>
      <c r="F229" s="19" t="s">
        <v>55</v>
      </c>
      <c r="G229" s="34">
        <v>500</v>
      </c>
      <c r="H229" s="34">
        <v>149.59</v>
      </c>
      <c r="I229" s="34">
        <f t="shared" ref="I229:I231" si="17">G229*H229</f>
        <v>74795</v>
      </c>
      <c r="J229" s="34">
        <f t="shared" ref="J229:J231" si="18">I229*1.18</f>
        <v>88258.099999999991</v>
      </c>
    </row>
    <row r="230" spans="1:10" ht="24" x14ac:dyDescent="0.2">
      <c r="A230" s="17"/>
      <c r="B230" s="18" t="s">
        <v>68</v>
      </c>
      <c r="C230" s="17"/>
      <c r="D230" s="22" t="s">
        <v>373</v>
      </c>
      <c r="E230" s="23">
        <v>28</v>
      </c>
      <c r="F230" s="19" t="s">
        <v>55</v>
      </c>
      <c r="G230" s="34">
        <v>200</v>
      </c>
      <c r="H230" s="34">
        <v>358.89</v>
      </c>
      <c r="I230" s="34">
        <f t="shared" si="17"/>
        <v>71778</v>
      </c>
      <c r="J230" s="34">
        <f t="shared" si="18"/>
        <v>84698.04</v>
      </c>
    </row>
    <row r="231" spans="1:10" ht="24" x14ac:dyDescent="0.2">
      <c r="A231" s="17"/>
      <c r="B231" s="18" t="s">
        <v>68</v>
      </c>
      <c r="C231" s="17"/>
      <c r="D231" s="22" t="s">
        <v>371</v>
      </c>
      <c r="E231" s="23">
        <v>20</v>
      </c>
      <c r="F231" s="19" t="s">
        <v>55</v>
      </c>
      <c r="G231" s="34">
        <v>200</v>
      </c>
      <c r="H231" s="34">
        <v>192.18</v>
      </c>
      <c r="I231" s="34">
        <f t="shared" si="17"/>
        <v>38436</v>
      </c>
      <c r="J231" s="34">
        <f t="shared" si="18"/>
        <v>45354.479999999996</v>
      </c>
    </row>
    <row r="232" spans="1:10" ht="24" x14ac:dyDescent="0.2">
      <c r="A232" s="17">
        <v>220</v>
      </c>
      <c r="B232" s="18" t="s">
        <v>68</v>
      </c>
      <c r="C232" s="17"/>
      <c r="D232" s="22" t="s">
        <v>69</v>
      </c>
      <c r="E232" s="23">
        <v>7.6</v>
      </c>
      <c r="F232" s="19" t="s">
        <v>55</v>
      </c>
      <c r="G232" s="34">
        <v>300</v>
      </c>
      <c r="H232" s="34">
        <v>39.85</v>
      </c>
      <c r="I232" s="34">
        <f t="shared" si="16"/>
        <v>11955</v>
      </c>
      <c r="J232" s="34">
        <f t="shared" si="15"/>
        <v>14106.9</v>
      </c>
    </row>
    <row r="233" spans="1:10" ht="48" x14ac:dyDescent="0.2">
      <c r="A233" s="17">
        <v>221</v>
      </c>
      <c r="B233" s="18" t="s">
        <v>34</v>
      </c>
      <c r="C233" s="20"/>
      <c r="D233" s="20" t="s">
        <v>35</v>
      </c>
      <c r="E233" s="23"/>
      <c r="F233" s="23" t="s">
        <v>36</v>
      </c>
      <c r="G233" s="33">
        <v>14000</v>
      </c>
      <c r="H233" s="33">
        <v>87.29</v>
      </c>
      <c r="I233" s="34">
        <f t="shared" si="16"/>
        <v>1222060</v>
      </c>
      <c r="J233" s="34">
        <f t="shared" si="15"/>
        <v>1442030.7999999998</v>
      </c>
    </row>
    <row r="234" spans="1:10" s="31" customFormat="1" ht="36" x14ac:dyDescent="0.2">
      <c r="A234" s="17">
        <v>222</v>
      </c>
      <c r="B234" s="51" t="s">
        <v>343</v>
      </c>
      <c r="C234" s="39" t="s">
        <v>344</v>
      </c>
      <c r="D234" s="52"/>
      <c r="E234" s="45"/>
      <c r="F234" s="41" t="s">
        <v>14</v>
      </c>
      <c r="G234" s="42">
        <v>645</v>
      </c>
      <c r="H234" s="43">
        <v>3285.4</v>
      </c>
      <c r="I234" s="44">
        <f t="shared" si="16"/>
        <v>2119083</v>
      </c>
      <c r="J234" s="44">
        <f t="shared" si="15"/>
        <v>2500517.94</v>
      </c>
    </row>
    <row r="235" spans="1:10" x14ac:dyDescent="0.2">
      <c r="A235" s="28"/>
      <c r="B235" s="76" t="s">
        <v>363</v>
      </c>
      <c r="C235" s="29"/>
      <c r="D235" s="30"/>
      <c r="E235" s="30"/>
      <c r="F235" s="30"/>
      <c r="G235" s="50"/>
      <c r="H235" s="50"/>
      <c r="I235" s="36">
        <f>SUM(I9:I234)</f>
        <v>42549832.990000002</v>
      </c>
      <c r="J235" s="36">
        <f t="shared" si="15"/>
        <v>50208802.928199999</v>
      </c>
    </row>
  </sheetData>
  <autoFilter ref="A7:J235">
    <sortState ref="A4:J221">
      <sortCondition ref="A3:A215"/>
    </sortState>
  </autoFilter>
  <sortState ref="B5:B214">
    <sortCondition sortBy="cellColor" ref="B6:B236" dxfId="0"/>
  </sortState>
  <customSheetViews>
    <customSheetView guid="{DD879052-681E-45F8-A181-F8C203B4A8C0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"/>
      <autoFilter ref="A7:J235">
        <sortState ref="A4:J221">
          <sortCondition ref="A3:A215"/>
        </sortState>
      </autoFilter>
    </customSheetView>
    <customSheetView guid="{6B1F6C0B-837B-45CF-A0F8-651CB94B223C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2"/>
      <autoFilter ref="A7:J235">
        <sortState ref="A4:J221">
          <sortCondition ref="A3:A215"/>
        </sortState>
      </autoFilter>
    </customSheetView>
    <customSheetView guid="{E8C39439-58F1-4755-BEC1-DEC1E5DFB89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3"/>
      <autoFilter ref="A7:J235">
        <sortState ref="A4:J221">
          <sortCondition ref="A3:A215"/>
        </sortState>
      </autoFilter>
    </customSheetView>
    <customSheetView guid="{8354DC19-BE27-47EE-A4F6-6F7A8B1D6D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4"/>
      <autoFilter ref="A7:J235">
        <sortState ref="A4:J221">
          <sortCondition ref="A3:A215"/>
        </sortState>
      </autoFilter>
    </customSheetView>
    <customSheetView guid="{4FC1653A-C0F7-4C1E-BF7D-520602EAE178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5"/>
      <autoFilter ref="A7:J235">
        <sortState ref="A4:J221">
          <sortCondition ref="A3:A215"/>
        </sortState>
      </autoFilter>
    </customSheetView>
    <customSheetView guid="{DE41099A-9889-4E10-A6AF-60D054B80911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6"/>
      <autoFilter ref="A7:J235">
        <sortState ref="A4:J221">
          <sortCondition ref="A3:A215"/>
        </sortState>
      </autoFilter>
    </customSheetView>
    <customSheetView guid="{78CA43F5-3BD3-41C7-8D10-1ACF4B755644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7"/>
      <autoFilter ref="A7:J235">
        <sortState ref="A4:J221">
          <sortCondition ref="A3:A215"/>
        </sortState>
      </autoFilter>
    </customSheetView>
    <customSheetView guid="{5B6C5AE5-B8D6-4CBA-B8ED-DA5BDF10EAC6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8"/>
      <autoFilter ref="A7:J235">
        <sortState ref="A4:J221">
          <sortCondition ref="A3:A215"/>
        </sortState>
      </autoFilter>
    </customSheetView>
    <customSheetView guid="{DA40C6CD-6ADD-4038-8B1A-065985F4DCDE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9"/>
      <autoFilter ref="A7:J235">
        <sortState ref="A4:J221">
          <sortCondition ref="A3:A215"/>
        </sortState>
      </autoFilter>
    </customSheetView>
    <customSheetView guid="{2DDD3642-0CA4-4A9B-AAFB-87C82D0B0FC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0"/>
      <autoFilter ref="A7:J235">
        <sortState ref="A4:J221">
          <sortCondition ref="A3:A215"/>
        </sortState>
      </autoFilter>
    </customSheetView>
    <customSheetView guid="{113C2EC7-0C03-466C-BA9B-D3B11EEA592A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1"/>
      <autoFilter ref="A7:J235">
        <sortState ref="A4:J221">
          <sortCondition ref="A3:A215"/>
        </sortState>
      </autoFilter>
    </customSheetView>
    <customSheetView guid="{85EBB5EA-D5EB-4002-A0DD-7FCE4EFABFB9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2"/>
      <autoFilter ref="A7:J235">
        <sortState ref="A4:J221">
          <sortCondition ref="A3:A215"/>
        </sortState>
      </autoFilter>
    </customSheetView>
    <customSheetView guid="{4EBCE169-456C-4227-A7EC-9B107D5ACB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3"/>
      <autoFilter ref="A7:J235">
        <sortState ref="A4:J221">
          <sortCondition ref="A3:A215"/>
        </sortState>
      </autoFilter>
    </customSheetView>
    <customSheetView guid="{7700881E-4FD5-4ADC-A619-B47E80688E0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4"/>
      <autoFilter ref="A7:J235">
        <sortState ref="A4:J221">
          <sortCondition ref="A3:A215"/>
        </sortState>
      </autoFilter>
    </customSheetView>
  </customSheetViews>
  <mergeCells count="3">
    <mergeCell ref="H6:J6"/>
    <mergeCell ref="B5:J5"/>
    <mergeCell ref="A4:B4"/>
  </mergeCells>
  <pageMargins left="0" right="0" top="0.59055118110236227" bottom="0" header="0.31496062992125984" footer="0.31496062992125984"/>
  <pageSetup paperSize="9" orientation="portrait" horizontalDpi="4294967295" verticalDpi="4294967295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2"/>
  <sheetViews>
    <sheetView tabSelected="1" view="pageBreakPreview" zoomScaleNormal="100" zoomScaleSheetLayoutView="100" workbookViewId="0">
      <selection activeCell="E4" sqref="E4"/>
    </sheetView>
  </sheetViews>
  <sheetFormatPr defaultColWidth="8.85546875" defaultRowHeight="12.75" x14ac:dyDescent="0.2"/>
  <cols>
    <col min="1" max="1" width="6.140625" style="89" customWidth="1"/>
    <col min="2" max="2" width="32" style="77" customWidth="1"/>
    <col min="3" max="3" width="12.42578125" style="78" customWidth="1"/>
    <col min="4" max="4" width="18" style="78" customWidth="1"/>
    <col min="5" max="5" width="8.85546875" style="37" customWidth="1"/>
    <col min="6" max="6" width="6" style="37" customWidth="1"/>
    <col min="7" max="7" width="9.140625" style="37" customWidth="1"/>
    <col min="8" max="8" width="10.28515625" style="37" customWidth="1"/>
    <col min="9" max="9" width="14.140625" style="3" customWidth="1"/>
    <col min="10" max="10" width="15.28515625" style="96" customWidth="1"/>
    <col min="11" max="11" width="11.28515625" style="3" bestFit="1" customWidth="1"/>
    <col min="12" max="250" width="8.85546875" style="3"/>
    <col min="251" max="251" width="3.7109375" style="3" customWidth="1"/>
    <col min="252" max="252" width="19.5703125" style="3" customWidth="1"/>
    <col min="253" max="253" width="10.85546875" style="3" bestFit="1" customWidth="1"/>
    <col min="254" max="254" width="13.42578125" style="3" bestFit="1" customWidth="1"/>
    <col min="255" max="255" width="10.7109375" style="3" bestFit="1" customWidth="1"/>
    <col min="256" max="256" width="4.5703125" style="3" customWidth="1"/>
    <col min="257" max="257" width="9.5703125" style="3" customWidth="1"/>
    <col min="258" max="258" width="12.140625" style="3" customWidth="1"/>
    <col min="259" max="259" width="10.7109375" style="3" customWidth="1"/>
    <col min="260" max="260" width="14" style="3" bestFit="1" customWidth="1"/>
    <col min="261" max="261" width="11.28515625" style="3" bestFit="1" customWidth="1"/>
    <col min="262" max="506" width="8.85546875" style="3"/>
    <col min="507" max="507" width="3.7109375" style="3" customWidth="1"/>
    <col min="508" max="508" width="19.5703125" style="3" customWidth="1"/>
    <col min="509" max="509" width="10.85546875" style="3" bestFit="1" customWidth="1"/>
    <col min="510" max="510" width="13.42578125" style="3" bestFit="1" customWidth="1"/>
    <col min="511" max="511" width="10.7109375" style="3" bestFit="1" customWidth="1"/>
    <col min="512" max="512" width="4.5703125" style="3" customWidth="1"/>
    <col min="513" max="513" width="9.5703125" style="3" customWidth="1"/>
    <col min="514" max="514" width="12.140625" style="3" customWidth="1"/>
    <col min="515" max="515" width="10.7109375" style="3" customWidth="1"/>
    <col min="516" max="516" width="14" style="3" bestFit="1" customWidth="1"/>
    <col min="517" max="517" width="11.28515625" style="3" bestFit="1" customWidth="1"/>
    <col min="518" max="762" width="8.85546875" style="3"/>
    <col min="763" max="763" width="3.7109375" style="3" customWidth="1"/>
    <col min="764" max="764" width="19.5703125" style="3" customWidth="1"/>
    <col min="765" max="765" width="10.85546875" style="3" bestFit="1" customWidth="1"/>
    <col min="766" max="766" width="13.42578125" style="3" bestFit="1" customWidth="1"/>
    <col min="767" max="767" width="10.7109375" style="3" bestFit="1" customWidth="1"/>
    <col min="768" max="768" width="4.5703125" style="3" customWidth="1"/>
    <col min="769" max="769" width="9.5703125" style="3" customWidth="1"/>
    <col min="770" max="770" width="12.140625" style="3" customWidth="1"/>
    <col min="771" max="771" width="10.7109375" style="3" customWidth="1"/>
    <col min="772" max="772" width="14" style="3" bestFit="1" customWidth="1"/>
    <col min="773" max="773" width="11.28515625" style="3" bestFit="1" customWidth="1"/>
    <col min="774" max="1018" width="8.85546875" style="3"/>
    <col min="1019" max="1019" width="3.7109375" style="3" customWidth="1"/>
    <col min="1020" max="1020" width="19.5703125" style="3" customWidth="1"/>
    <col min="1021" max="1021" width="10.85546875" style="3" bestFit="1" customWidth="1"/>
    <col min="1022" max="1022" width="13.42578125" style="3" bestFit="1" customWidth="1"/>
    <col min="1023" max="1023" width="10.7109375" style="3" bestFit="1" customWidth="1"/>
    <col min="1024" max="1024" width="4.5703125" style="3" customWidth="1"/>
    <col min="1025" max="1025" width="9.5703125" style="3" customWidth="1"/>
    <col min="1026" max="1026" width="12.140625" style="3" customWidth="1"/>
    <col min="1027" max="1027" width="10.7109375" style="3" customWidth="1"/>
    <col min="1028" max="1028" width="14" style="3" bestFit="1" customWidth="1"/>
    <col min="1029" max="1029" width="11.28515625" style="3" bestFit="1" customWidth="1"/>
    <col min="1030" max="1274" width="8.85546875" style="3"/>
    <col min="1275" max="1275" width="3.7109375" style="3" customWidth="1"/>
    <col min="1276" max="1276" width="19.5703125" style="3" customWidth="1"/>
    <col min="1277" max="1277" width="10.85546875" style="3" bestFit="1" customWidth="1"/>
    <col min="1278" max="1278" width="13.42578125" style="3" bestFit="1" customWidth="1"/>
    <col min="1279" max="1279" width="10.7109375" style="3" bestFit="1" customWidth="1"/>
    <col min="1280" max="1280" width="4.5703125" style="3" customWidth="1"/>
    <col min="1281" max="1281" width="9.5703125" style="3" customWidth="1"/>
    <col min="1282" max="1282" width="12.140625" style="3" customWidth="1"/>
    <col min="1283" max="1283" width="10.7109375" style="3" customWidth="1"/>
    <col min="1284" max="1284" width="14" style="3" bestFit="1" customWidth="1"/>
    <col min="1285" max="1285" width="11.28515625" style="3" bestFit="1" customWidth="1"/>
    <col min="1286" max="1530" width="8.85546875" style="3"/>
    <col min="1531" max="1531" width="3.7109375" style="3" customWidth="1"/>
    <col min="1532" max="1532" width="19.5703125" style="3" customWidth="1"/>
    <col min="1533" max="1533" width="10.85546875" style="3" bestFit="1" customWidth="1"/>
    <col min="1534" max="1534" width="13.42578125" style="3" bestFit="1" customWidth="1"/>
    <col min="1535" max="1535" width="10.7109375" style="3" bestFit="1" customWidth="1"/>
    <col min="1536" max="1536" width="4.5703125" style="3" customWidth="1"/>
    <col min="1537" max="1537" width="9.5703125" style="3" customWidth="1"/>
    <col min="1538" max="1538" width="12.140625" style="3" customWidth="1"/>
    <col min="1539" max="1539" width="10.7109375" style="3" customWidth="1"/>
    <col min="1540" max="1540" width="14" style="3" bestFit="1" customWidth="1"/>
    <col min="1541" max="1541" width="11.28515625" style="3" bestFit="1" customWidth="1"/>
    <col min="1542" max="1786" width="8.85546875" style="3"/>
    <col min="1787" max="1787" width="3.7109375" style="3" customWidth="1"/>
    <col min="1788" max="1788" width="19.5703125" style="3" customWidth="1"/>
    <col min="1789" max="1789" width="10.85546875" style="3" bestFit="1" customWidth="1"/>
    <col min="1790" max="1790" width="13.42578125" style="3" bestFit="1" customWidth="1"/>
    <col min="1791" max="1791" width="10.7109375" style="3" bestFit="1" customWidth="1"/>
    <col min="1792" max="1792" width="4.5703125" style="3" customWidth="1"/>
    <col min="1793" max="1793" width="9.5703125" style="3" customWidth="1"/>
    <col min="1794" max="1794" width="12.140625" style="3" customWidth="1"/>
    <col min="1795" max="1795" width="10.7109375" style="3" customWidth="1"/>
    <col min="1796" max="1796" width="14" style="3" bestFit="1" customWidth="1"/>
    <col min="1797" max="1797" width="11.28515625" style="3" bestFit="1" customWidth="1"/>
    <col min="1798" max="2042" width="8.85546875" style="3"/>
    <col min="2043" max="2043" width="3.7109375" style="3" customWidth="1"/>
    <col min="2044" max="2044" width="19.5703125" style="3" customWidth="1"/>
    <col min="2045" max="2045" width="10.85546875" style="3" bestFit="1" customWidth="1"/>
    <col min="2046" max="2046" width="13.42578125" style="3" bestFit="1" customWidth="1"/>
    <col min="2047" max="2047" width="10.7109375" style="3" bestFit="1" customWidth="1"/>
    <col min="2048" max="2048" width="4.5703125" style="3" customWidth="1"/>
    <col min="2049" max="2049" width="9.5703125" style="3" customWidth="1"/>
    <col min="2050" max="2050" width="12.140625" style="3" customWidth="1"/>
    <col min="2051" max="2051" width="10.7109375" style="3" customWidth="1"/>
    <col min="2052" max="2052" width="14" style="3" bestFit="1" customWidth="1"/>
    <col min="2053" max="2053" width="11.28515625" style="3" bestFit="1" customWidth="1"/>
    <col min="2054" max="2298" width="8.85546875" style="3"/>
    <col min="2299" max="2299" width="3.7109375" style="3" customWidth="1"/>
    <col min="2300" max="2300" width="19.5703125" style="3" customWidth="1"/>
    <col min="2301" max="2301" width="10.85546875" style="3" bestFit="1" customWidth="1"/>
    <col min="2302" max="2302" width="13.42578125" style="3" bestFit="1" customWidth="1"/>
    <col min="2303" max="2303" width="10.7109375" style="3" bestFit="1" customWidth="1"/>
    <col min="2304" max="2304" width="4.5703125" style="3" customWidth="1"/>
    <col min="2305" max="2305" width="9.5703125" style="3" customWidth="1"/>
    <col min="2306" max="2306" width="12.140625" style="3" customWidth="1"/>
    <col min="2307" max="2307" width="10.7109375" style="3" customWidth="1"/>
    <col min="2308" max="2308" width="14" style="3" bestFit="1" customWidth="1"/>
    <col min="2309" max="2309" width="11.28515625" style="3" bestFit="1" customWidth="1"/>
    <col min="2310" max="2554" width="8.85546875" style="3"/>
    <col min="2555" max="2555" width="3.7109375" style="3" customWidth="1"/>
    <col min="2556" max="2556" width="19.5703125" style="3" customWidth="1"/>
    <col min="2557" max="2557" width="10.85546875" style="3" bestFit="1" customWidth="1"/>
    <col min="2558" max="2558" width="13.42578125" style="3" bestFit="1" customWidth="1"/>
    <col min="2559" max="2559" width="10.7109375" style="3" bestFit="1" customWidth="1"/>
    <col min="2560" max="2560" width="4.5703125" style="3" customWidth="1"/>
    <col min="2561" max="2561" width="9.5703125" style="3" customWidth="1"/>
    <col min="2562" max="2562" width="12.140625" style="3" customWidth="1"/>
    <col min="2563" max="2563" width="10.7109375" style="3" customWidth="1"/>
    <col min="2564" max="2564" width="14" style="3" bestFit="1" customWidth="1"/>
    <col min="2565" max="2565" width="11.28515625" style="3" bestFit="1" customWidth="1"/>
    <col min="2566" max="2810" width="8.85546875" style="3"/>
    <col min="2811" max="2811" width="3.7109375" style="3" customWidth="1"/>
    <col min="2812" max="2812" width="19.5703125" style="3" customWidth="1"/>
    <col min="2813" max="2813" width="10.85546875" style="3" bestFit="1" customWidth="1"/>
    <col min="2814" max="2814" width="13.42578125" style="3" bestFit="1" customWidth="1"/>
    <col min="2815" max="2815" width="10.7109375" style="3" bestFit="1" customWidth="1"/>
    <col min="2816" max="2816" width="4.5703125" style="3" customWidth="1"/>
    <col min="2817" max="2817" width="9.5703125" style="3" customWidth="1"/>
    <col min="2818" max="2818" width="12.140625" style="3" customWidth="1"/>
    <col min="2819" max="2819" width="10.7109375" style="3" customWidth="1"/>
    <col min="2820" max="2820" width="14" style="3" bestFit="1" customWidth="1"/>
    <col min="2821" max="2821" width="11.28515625" style="3" bestFit="1" customWidth="1"/>
    <col min="2822" max="3066" width="8.85546875" style="3"/>
    <col min="3067" max="3067" width="3.7109375" style="3" customWidth="1"/>
    <col min="3068" max="3068" width="19.5703125" style="3" customWidth="1"/>
    <col min="3069" max="3069" width="10.85546875" style="3" bestFit="1" customWidth="1"/>
    <col min="3070" max="3070" width="13.42578125" style="3" bestFit="1" customWidth="1"/>
    <col min="3071" max="3071" width="10.7109375" style="3" bestFit="1" customWidth="1"/>
    <col min="3072" max="3072" width="4.5703125" style="3" customWidth="1"/>
    <col min="3073" max="3073" width="9.5703125" style="3" customWidth="1"/>
    <col min="3074" max="3074" width="12.140625" style="3" customWidth="1"/>
    <col min="3075" max="3075" width="10.7109375" style="3" customWidth="1"/>
    <col min="3076" max="3076" width="14" style="3" bestFit="1" customWidth="1"/>
    <col min="3077" max="3077" width="11.28515625" style="3" bestFit="1" customWidth="1"/>
    <col min="3078" max="3322" width="8.85546875" style="3"/>
    <col min="3323" max="3323" width="3.7109375" style="3" customWidth="1"/>
    <col min="3324" max="3324" width="19.5703125" style="3" customWidth="1"/>
    <col min="3325" max="3325" width="10.85546875" style="3" bestFit="1" customWidth="1"/>
    <col min="3326" max="3326" width="13.42578125" style="3" bestFit="1" customWidth="1"/>
    <col min="3327" max="3327" width="10.7109375" style="3" bestFit="1" customWidth="1"/>
    <col min="3328" max="3328" width="4.5703125" style="3" customWidth="1"/>
    <col min="3329" max="3329" width="9.5703125" style="3" customWidth="1"/>
    <col min="3330" max="3330" width="12.140625" style="3" customWidth="1"/>
    <col min="3331" max="3331" width="10.7109375" style="3" customWidth="1"/>
    <col min="3332" max="3332" width="14" style="3" bestFit="1" customWidth="1"/>
    <col min="3333" max="3333" width="11.28515625" style="3" bestFit="1" customWidth="1"/>
    <col min="3334" max="3578" width="8.85546875" style="3"/>
    <col min="3579" max="3579" width="3.7109375" style="3" customWidth="1"/>
    <col min="3580" max="3580" width="19.5703125" style="3" customWidth="1"/>
    <col min="3581" max="3581" width="10.85546875" style="3" bestFit="1" customWidth="1"/>
    <col min="3582" max="3582" width="13.42578125" style="3" bestFit="1" customWidth="1"/>
    <col min="3583" max="3583" width="10.7109375" style="3" bestFit="1" customWidth="1"/>
    <col min="3584" max="3584" width="4.5703125" style="3" customWidth="1"/>
    <col min="3585" max="3585" width="9.5703125" style="3" customWidth="1"/>
    <col min="3586" max="3586" width="12.140625" style="3" customWidth="1"/>
    <col min="3587" max="3587" width="10.7109375" style="3" customWidth="1"/>
    <col min="3588" max="3588" width="14" style="3" bestFit="1" customWidth="1"/>
    <col min="3589" max="3589" width="11.28515625" style="3" bestFit="1" customWidth="1"/>
    <col min="3590" max="3834" width="8.85546875" style="3"/>
    <col min="3835" max="3835" width="3.7109375" style="3" customWidth="1"/>
    <col min="3836" max="3836" width="19.5703125" style="3" customWidth="1"/>
    <col min="3837" max="3837" width="10.85546875" style="3" bestFit="1" customWidth="1"/>
    <col min="3838" max="3838" width="13.42578125" style="3" bestFit="1" customWidth="1"/>
    <col min="3839" max="3839" width="10.7109375" style="3" bestFit="1" customWidth="1"/>
    <col min="3840" max="3840" width="4.5703125" style="3" customWidth="1"/>
    <col min="3841" max="3841" width="9.5703125" style="3" customWidth="1"/>
    <col min="3842" max="3842" width="12.140625" style="3" customWidth="1"/>
    <col min="3843" max="3843" width="10.7109375" style="3" customWidth="1"/>
    <col min="3844" max="3844" width="14" style="3" bestFit="1" customWidth="1"/>
    <col min="3845" max="3845" width="11.28515625" style="3" bestFit="1" customWidth="1"/>
    <col min="3846" max="4090" width="8.85546875" style="3"/>
    <col min="4091" max="4091" width="3.7109375" style="3" customWidth="1"/>
    <col min="4092" max="4092" width="19.5703125" style="3" customWidth="1"/>
    <col min="4093" max="4093" width="10.85546875" style="3" bestFit="1" customWidth="1"/>
    <col min="4094" max="4094" width="13.42578125" style="3" bestFit="1" customWidth="1"/>
    <col min="4095" max="4095" width="10.7109375" style="3" bestFit="1" customWidth="1"/>
    <col min="4096" max="4096" width="4.5703125" style="3" customWidth="1"/>
    <col min="4097" max="4097" width="9.5703125" style="3" customWidth="1"/>
    <col min="4098" max="4098" width="12.140625" style="3" customWidth="1"/>
    <col min="4099" max="4099" width="10.7109375" style="3" customWidth="1"/>
    <col min="4100" max="4100" width="14" style="3" bestFit="1" customWidth="1"/>
    <col min="4101" max="4101" width="11.28515625" style="3" bestFit="1" customWidth="1"/>
    <col min="4102" max="4346" width="8.85546875" style="3"/>
    <col min="4347" max="4347" width="3.7109375" style="3" customWidth="1"/>
    <col min="4348" max="4348" width="19.5703125" style="3" customWidth="1"/>
    <col min="4349" max="4349" width="10.85546875" style="3" bestFit="1" customWidth="1"/>
    <col min="4350" max="4350" width="13.42578125" style="3" bestFit="1" customWidth="1"/>
    <col min="4351" max="4351" width="10.7109375" style="3" bestFit="1" customWidth="1"/>
    <col min="4352" max="4352" width="4.5703125" style="3" customWidth="1"/>
    <col min="4353" max="4353" width="9.5703125" style="3" customWidth="1"/>
    <col min="4354" max="4354" width="12.140625" style="3" customWidth="1"/>
    <col min="4355" max="4355" width="10.7109375" style="3" customWidth="1"/>
    <col min="4356" max="4356" width="14" style="3" bestFit="1" customWidth="1"/>
    <col min="4357" max="4357" width="11.28515625" style="3" bestFit="1" customWidth="1"/>
    <col min="4358" max="4602" width="8.85546875" style="3"/>
    <col min="4603" max="4603" width="3.7109375" style="3" customWidth="1"/>
    <col min="4604" max="4604" width="19.5703125" style="3" customWidth="1"/>
    <col min="4605" max="4605" width="10.85546875" style="3" bestFit="1" customWidth="1"/>
    <col min="4606" max="4606" width="13.42578125" style="3" bestFit="1" customWidth="1"/>
    <col min="4607" max="4607" width="10.7109375" style="3" bestFit="1" customWidth="1"/>
    <col min="4608" max="4608" width="4.5703125" style="3" customWidth="1"/>
    <col min="4609" max="4609" width="9.5703125" style="3" customWidth="1"/>
    <col min="4610" max="4610" width="12.140625" style="3" customWidth="1"/>
    <col min="4611" max="4611" width="10.7109375" style="3" customWidth="1"/>
    <col min="4612" max="4612" width="14" style="3" bestFit="1" customWidth="1"/>
    <col min="4613" max="4613" width="11.28515625" style="3" bestFit="1" customWidth="1"/>
    <col min="4614" max="4858" width="8.85546875" style="3"/>
    <col min="4859" max="4859" width="3.7109375" style="3" customWidth="1"/>
    <col min="4860" max="4860" width="19.5703125" style="3" customWidth="1"/>
    <col min="4861" max="4861" width="10.85546875" style="3" bestFit="1" customWidth="1"/>
    <col min="4862" max="4862" width="13.42578125" style="3" bestFit="1" customWidth="1"/>
    <col min="4863" max="4863" width="10.7109375" style="3" bestFit="1" customWidth="1"/>
    <col min="4864" max="4864" width="4.5703125" style="3" customWidth="1"/>
    <col min="4865" max="4865" width="9.5703125" style="3" customWidth="1"/>
    <col min="4866" max="4866" width="12.140625" style="3" customWidth="1"/>
    <col min="4867" max="4867" width="10.7109375" style="3" customWidth="1"/>
    <col min="4868" max="4868" width="14" style="3" bestFit="1" customWidth="1"/>
    <col min="4869" max="4869" width="11.28515625" style="3" bestFit="1" customWidth="1"/>
    <col min="4870" max="5114" width="8.85546875" style="3"/>
    <col min="5115" max="5115" width="3.7109375" style="3" customWidth="1"/>
    <col min="5116" max="5116" width="19.5703125" style="3" customWidth="1"/>
    <col min="5117" max="5117" width="10.85546875" style="3" bestFit="1" customWidth="1"/>
    <col min="5118" max="5118" width="13.42578125" style="3" bestFit="1" customWidth="1"/>
    <col min="5119" max="5119" width="10.7109375" style="3" bestFit="1" customWidth="1"/>
    <col min="5120" max="5120" width="4.5703125" style="3" customWidth="1"/>
    <col min="5121" max="5121" width="9.5703125" style="3" customWidth="1"/>
    <col min="5122" max="5122" width="12.140625" style="3" customWidth="1"/>
    <col min="5123" max="5123" width="10.7109375" style="3" customWidth="1"/>
    <col min="5124" max="5124" width="14" style="3" bestFit="1" customWidth="1"/>
    <col min="5125" max="5125" width="11.28515625" style="3" bestFit="1" customWidth="1"/>
    <col min="5126" max="5370" width="8.85546875" style="3"/>
    <col min="5371" max="5371" width="3.7109375" style="3" customWidth="1"/>
    <col min="5372" max="5372" width="19.5703125" style="3" customWidth="1"/>
    <col min="5373" max="5373" width="10.85546875" style="3" bestFit="1" customWidth="1"/>
    <col min="5374" max="5374" width="13.42578125" style="3" bestFit="1" customWidth="1"/>
    <col min="5375" max="5375" width="10.7109375" style="3" bestFit="1" customWidth="1"/>
    <col min="5376" max="5376" width="4.5703125" style="3" customWidth="1"/>
    <col min="5377" max="5377" width="9.5703125" style="3" customWidth="1"/>
    <col min="5378" max="5378" width="12.140625" style="3" customWidth="1"/>
    <col min="5379" max="5379" width="10.7109375" style="3" customWidth="1"/>
    <col min="5380" max="5380" width="14" style="3" bestFit="1" customWidth="1"/>
    <col min="5381" max="5381" width="11.28515625" style="3" bestFit="1" customWidth="1"/>
    <col min="5382" max="5626" width="8.85546875" style="3"/>
    <col min="5627" max="5627" width="3.7109375" style="3" customWidth="1"/>
    <col min="5628" max="5628" width="19.5703125" style="3" customWidth="1"/>
    <col min="5629" max="5629" width="10.85546875" style="3" bestFit="1" customWidth="1"/>
    <col min="5630" max="5630" width="13.42578125" style="3" bestFit="1" customWidth="1"/>
    <col min="5631" max="5631" width="10.7109375" style="3" bestFit="1" customWidth="1"/>
    <col min="5632" max="5632" width="4.5703125" style="3" customWidth="1"/>
    <col min="5633" max="5633" width="9.5703125" style="3" customWidth="1"/>
    <col min="5634" max="5634" width="12.140625" style="3" customWidth="1"/>
    <col min="5635" max="5635" width="10.7109375" style="3" customWidth="1"/>
    <col min="5636" max="5636" width="14" style="3" bestFit="1" customWidth="1"/>
    <col min="5637" max="5637" width="11.28515625" style="3" bestFit="1" customWidth="1"/>
    <col min="5638" max="5882" width="8.85546875" style="3"/>
    <col min="5883" max="5883" width="3.7109375" style="3" customWidth="1"/>
    <col min="5884" max="5884" width="19.5703125" style="3" customWidth="1"/>
    <col min="5885" max="5885" width="10.85546875" style="3" bestFit="1" customWidth="1"/>
    <col min="5886" max="5886" width="13.42578125" style="3" bestFit="1" customWidth="1"/>
    <col min="5887" max="5887" width="10.7109375" style="3" bestFit="1" customWidth="1"/>
    <col min="5888" max="5888" width="4.5703125" style="3" customWidth="1"/>
    <col min="5889" max="5889" width="9.5703125" style="3" customWidth="1"/>
    <col min="5890" max="5890" width="12.140625" style="3" customWidth="1"/>
    <col min="5891" max="5891" width="10.7109375" style="3" customWidth="1"/>
    <col min="5892" max="5892" width="14" style="3" bestFit="1" customWidth="1"/>
    <col min="5893" max="5893" width="11.28515625" style="3" bestFit="1" customWidth="1"/>
    <col min="5894" max="6138" width="8.85546875" style="3"/>
    <col min="6139" max="6139" width="3.7109375" style="3" customWidth="1"/>
    <col min="6140" max="6140" width="19.5703125" style="3" customWidth="1"/>
    <col min="6141" max="6141" width="10.85546875" style="3" bestFit="1" customWidth="1"/>
    <col min="6142" max="6142" width="13.42578125" style="3" bestFit="1" customWidth="1"/>
    <col min="6143" max="6143" width="10.7109375" style="3" bestFit="1" customWidth="1"/>
    <col min="6144" max="6144" width="4.5703125" style="3" customWidth="1"/>
    <col min="6145" max="6145" width="9.5703125" style="3" customWidth="1"/>
    <col min="6146" max="6146" width="12.140625" style="3" customWidth="1"/>
    <col min="6147" max="6147" width="10.7109375" style="3" customWidth="1"/>
    <col min="6148" max="6148" width="14" style="3" bestFit="1" customWidth="1"/>
    <col min="6149" max="6149" width="11.28515625" style="3" bestFit="1" customWidth="1"/>
    <col min="6150" max="6394" width="8.85546875" style="3"/>
    <col min="6395" max="6395" width="3.7109375" style="3" customWidth="1"/>
    <col min="6396" max="6396" width="19.5703125" style="3" customWidth="1"/>
    <col min="6397" max="6397" width="10.85546875" style="3" bestFit="1" customWidth="1"/>
    <col min="6398" max="6398" width="13.42578125" style="3" bestFit="1" customWidth="1"/>
    <col min="6399" max="6399" width="10.7109375" style="3" bestFit="1" customWidth="1"/>
    <col min="6400" max="6400" width="4.5703125" style="3" customWidth="1"/>
    <col min="6401" max="6401" width="9.5703125" style="3" customWidth="1"/>
    <col min="6402" max="6402" width="12.140625" style="3" customWidth="1"/>
    <col min="6403" max="6403" width="10.7109375" style="3" customWidth="1"/>
    <col min="6404" max="6404" width="14" style="3" bestFit="1" customWidth="1"/>
    <col min="6405" max="6405" width="11.28515625" style="3" bestFit="1" customWidth="1"/>
    <col min="6406" max="6650" width="8.85546875" style="3"/>
    <col min="6651" max="6651" width="3.7109375" style="3" customWidth="1"/>
    <col min="6652" max="6652" width="19.5703125" style="3" customWidth="1"/>
    <col min="6653" max="6653" width="10.85546875" style="3" bestFit="1" customWidth="1"/>
    <col min="6654" max="6654" width="13.42578125" style="3" bestFit="1" customWidth="1"/>
    <col min="6655" max="6655" width="10.7109375" style="3" bestFit="1" customWidth="1"/>
    <col min="6656" max="6656" width="4.5703125" style="3" customWidth="1"/>
    <col min="6657" max="6657" width="9.5703125" style="3" customWidth="1"/>
    <col min="6658" max="6658" width="12.140625" style="3" customWidth="1"/>
    <col min="6659" max="6659" width="10.7109375" style="3" customWidth="1"/>
    <col min="6660" max="6660" width="14" style="3" bestFit="1" customWidth="1"/>
    <col min="6661" max="6661" width="11.28515625" style="3" bestFit="1" customWidth="1"/>
    <col min="6662" max="6906" width="8.85546875" style="3"/>
    <col min="6907" max="6907" width="3.7109375" style="3" customWidth="1"/>
    <col min="6908" max="6908" width="19.5703125" style="3" customWidth="1"/>
    <col min="6909" max="6909" width="10.85546875" style="3" bestFit="1" customWidth="1"/>
    <col min="6910" max="6910" width="13.42578125" style="3" bestFit="1" customWidth="1"/>
    <col min="6911" max="6911" width="10.7109375" style="3" bestFit="1" customWidth="1"/>
    <col min="6912" max="6912" width="4.5703125" style="3" customWidth="1"/>
    <col min="6913" max="6913" width="9.5703125" style="3" customWidth="1"/>
    <col min="6914" max="6914" width="12.140625" style="3" customWidth="1"/>
    <col min="6915" max="6915" width="10.7109375" style="3" customWidth="1"/>
    <col min="6916" max="6916" width="14" style="3" bestFit="1" customWidth="1"/>
    <col min="6917" max="6917" width="11.28515625" style="3" bestFit="1" customWidth="1"/>
    <col min="6918" max="7162" width="8.85546875" style="3"/>
    <col min="7163" max="7163" width="3.7109375" style="3" customWidth="1"/>
    <col min="7164" max="7164" width="19.5703125" style="3" customWidth="1"/>
    <col min="7165" max="7165" width="10.85546875" style="3" bestFit="1" customWidth="1"/>
    <col min="7166" max="7166" width="13.42578125" style="3" bestFit="1" customWidth="1"/>
    <col min="7167" max="7167" width="10.7109375" style="3" bestFit="1" customWidth="1"/>
    <col min="7168" max="7168" width="4.5703125" style="3" customWidth="1"/>
    <col min="7169" max="7169" width="9.5703125" style="3" customWidth="1"/>
    <col min="7170" max="7170" width="12.140625" style="3" customWidth="1"/>
    <col min="7171" max="7171" width="10.7109375" style="3" customWidth="1"/>
    <col min="7172" max="7172" width="14" style="3" bestFit="1" customWidth="1"/>
    <col min="7173" max="7173" width="11.28515625" style="3" bestFit="1" customWidth="1"/>
    <col min="7174" max="7418" width="8.85546875" style="3"/>
    <col min="7419" max="7419" width="3.7109375" style="3" customWidth="1"/>
    <col min="7420" max="7420" width="19.5703125" style="3" customWidth="1"/>
    <col min="7421" max="7421" width="10.85546875" style="3" bestFit="1" customWidth="1"/>
    <col min="7422" max="7422" width="13.42578125" style="3" bestFit="1" customWidth="1"/>
    <col min="7423" max="7423" width="10.7109375" style="3" bestFit="1" customWidth="1"/>
    <col min="7424" max="7424" width="4.5703125" style="3" customWidth="1"/>
    <col min="7425" max="7425" width="9.5703125" style="3" customWidth="1"/>
    <col min="7426" max="7426" width="12.140625" style="3" customWidth="1"/>
    <col min="7427" max="7427" width="10.7109375" style="3" customWidth="1"/>
    <col min="7428" max="7428" width="14" style="3" bestFit="1" customWidth="1"/>
    <col min="7429" max="7429" width="11.28515625" style="3" bestFit="1" customWidth="1"/>
    <col min="7430" max="7674" width="8.85546875" style="3"/>
    <col min="7675" max="7675" width="3.7109375" style="3" customWidth="1"/>
    <col min="7676" max="7676" width="19.5703125" style="3" customWidth="1"/>
    <col min="7677" max="7677" width="10.85546875" style="3" bestFit="1" customWidth="1"/>
    <col min="7678" max="7678" width="13.42578125" style="3" bestFit="1" customWidth="1"/>
    <col min="7679" max="7679" width="10.7109375" style="3" bestFit="1" customWidth="1"/>
    <col min="7680" max="7680" width="4.5703125" style="3" customWidth="1"/>
    <col min="7681" max="7681" width="9.5703125" style="3" customWidth="1"/>
    <col min="7682" max="7682" width="12.140625" style="3" customWidth="1"/>
    <col min="7683" max="7683" width="10.7109375" style="3" customWidth="1"/>
    <col min="7684" max="7684" width="14" style="3" bestFit="1" customWidth="1"/>
    <col min="7685" max="7685" width="11.28515625" style="3" bestFit="1" customWidth="1"/>
    <col min="7686" max="7930" width="8.85546875" style="3"/>
    <col min="7931" max="7931" width="3.7109375" style="3" customWidth="1"/>
    <col min="7932" max="7932" width="19.5703125" style="3" customWidth="1"/>
    <col min="7933" max="7933" width="10.85546875" style="3" bestFit="1" customWidth="1"/>
    <col min="7934" max="7934" width="13.42578125" style="3" bestFit="1" customWidth="1"/>
    <col min="7935" max="7935" width="10.7109375" style="3" bestFit="1" customWidth="1"/>
    <col min="7936" max="7936" width="4.5703125" style="3" customWidth="1"/>
    <col min="7937" max="7937" width="9.5703125" style="3" customWidth="1"/>
    <col min="7938" max="7938" width="12.140625" style="3" customWidth="1"/>
    <col min="7939" max="7939" width="10.7109375" style="3" customWidth="1"/>
    <col min="7940" max="7940" width="14" style="3" bestFit="1" customWidth="1"/>
    <col min="7941" max="7941" width="11.28515625" style="3" bestFit="1" customWidth="1"/>
    <col min="7942" max="8186" width="8.85546875" style="3"/>
    <col min="8187" max="8187" width="3.7109375" style="3" customWidth="1"/>
    <col min="8188" max="8188" width="19.5703125" style="3" customWidth="1"/>
    <col min="8189" max="8189" width="10.85546875" style="3" bestFit="1" customWidth="1"/>
    <col min="8190" max="8190" width="13.42578125" style="3" bestFit="1" customWidth="1"/>
    <col min="8191" max="8191" width="10.7109375" style="3" bestFit="1" customWidth="1"/>
    <col min="8192" max="8192" width="4.5703125" style="3" customWidth="1"/>
    <col min="8193" max="8193" width="9.5703125" style="3" customWidth="1"/>
    <col min="8194" max="8194" width="12.140625" style="3" customWidth="1"/>
    <col min="8195" max="8195" width="10.7109375" style="3" customWidth="1"/>
    <col min="8196" max="8196" width="14" style="3" bestFit="1" customWidth="1"/>
    <col min="8197" max="8197" width="11.28515625" style="3" bestFit="1" customWidth="1"/>
    <col min="8198" max="8442" width="8.85546875" style="3"/>
    <col min="8443" max="8443" width="3.7109375" style="3" customWidth="1"/>
    <col min="8444" max="8444" width="19.5703125" style="3" customWidth="1"/>
    <col min="8445" max="8445" width="10.85546875" style="3" bestFit="1" customWidth="1"/>
    <col min="8446" max="8446" width="13.42578125" style="3" bestFit="1" customWidth="1"/>
    <col min="8447" max="8447" width="10.7109375" style="3" bestFit="1" customWidth="1"/>
    <col min="8448" max="8448" width="4.5703125" style="3" customWidth="1"/>
    <col min="8449" max="8449" width="9.5703125" style="3" customWidth="1"/>
    <col min="8450" max="8450" width="12.140625" style="3" customWidth="1"/>
    <col min="8451" max="8451" width="10.7109375" style="3" customWidth="1"/>
    <col min="8452" max="8452" width="14" style="3" bestFit="1" customWidth="1"/>
    <col min="8453" max="8453" width="11.28515625" style="3" bestFit="1" customWidth="1"/>
    <col min="8454" max="8698" width="8.85546875" style="3"/>
    <col min="8699" max="8699" width="3.7109375" style="3" customWidth="1"/>
    <col min="8700" max="8700" width="19.5703125" style="3" customWidth="1"/>
    <col min="8701" max="8701" width="10.85546875" style="3" bestFit="1" customWidth="1"/>
    <col min="8702" max="8702" width="13.42578125" style="3" bestFit="1" customWidth="1"/>
    <col min="8703" max="8703" width="10.7109375" style="3" bestFit="1" customWidth="1"/>
    <col min="8704" max="8704" width="4.5703125" style="3" customWidth="1"/>
    <col min="8705" max="8705" width="9.5703125" style="3" customWidth="1"/>
    <col min="8706" max="8706" width="12.140625" style="3" customWidth="1"/>
    <col min="8707" max="8707" width="10.7109375" style="3" customWidth="1"/>
    <col min="8708" max="8708" width="14" style="3" bestFit="1" customWidth="1"/>
    <col min="8709" max="8709" width="11.28515625" style="3" bestFit="1" customWidth="1"/>
    <col min="8710" max="8954" width="8.85546875" style="3"/>
    <col min="8955" max="8955" width="3.7109375" style="3" customWidth="1"/>
    <col min="8956" max="8956" width="19.5703125" style="3" customWidth="1"/>
    <col min="8957" max="8957" width="10.85546875" style="3" bestFit="1" customWidth="1"/>
    <col min="8958" max="8958" width="13.42578125" style="3" bestFit="1" customWidth="1"/>
    <col min="8959" max="8959" width="10.7109375" style="3" bestFit="1" customWidth="1"/>
    <col min="8960" max="8960" width="4.5703125" style="3" customWidth="1"/>
    <col min="8961" max="8961" width="9.5703125" style="3" customWidth="1"/>
    <col min="8962" max="8962" width="12.140625" style="3" customWidth="1"/>
    <col min="8963" max="8963" width="10.7109375" style="3" customWidth="1"/>
    <col min="8964" max="8964" width="14" style="3" bestFit="1" customWidth="1"/>
    <col min="8965" max="8965" width="11.28515625" style="3" bestFit="1" customWidth="1"/>
    <col min="8966" max="9210" width="8.85546875" style="3"/>
    <col min="9211" max="9211" width="3.7109375" style="3" customWidth="1"/>
    <col min="9212" max="9212" width="19.5703125" style="3" customWidth="1"/>
    <col min="9213" max="9213" width="10.85546875" style="3" bestFit="1" customWidth="1"/>
    <col min="9214" max="9214" width="13.42578125" style="3" bestFit="1" customWidth="1"/>
    <col min="9215" max="9215" width="10.7109375" style="3" bestFit="1" customWidth="1"/>
    <col min="9216" max="9216" width="4.5703125" style="3" customWidth="1"/>
    <col min="9217" max="9217" width="9.5703125" style="3" customWidth="1"/>
    <col min="9218" max="9218" width="12.140625" style="3" customWidth="1"/>
    <col min="9219" max="9219" width="10.7109375" style="3" customWidth="1"/>
    <col min="9220" max="9220" width="14" style="3" bestFit="1" customWidth="1"/>
    <col min="9221" max="9221" width="11.28515625" style="3" bestFit="1" customWidth="1"/>
    <col min="9222" max="9466" width="8.85546875" style="3"/>
    <col min="9467" max="9467" width="3.7109375" style="3" customWidth="1"/>
    <col min="9468" max="9468" width="19.5703125" style="3" customWidth="1"/>
    <col min="9469" max="9469" width="10.85546875" style="3" bestFit="1" customWidth="1"/>
    <col min="9470" max="9470" width="13.42578125" style="3" bestFit="1" customWidth="1"/>
    <col min="9471" max="9471" width="10.7109375" style="3" bestFit="1" customWidth="1"/>
    <col min="9472" max="9472" width="4.5703125" style="3" customWidth="1"/>
    <col min="9473" max="9473" width="9.5703125" style="3" customWidth="1"/>
    <col min="9474" max="9474" width="12.140625" style="3" customWidth="1"/>
    <col min="9475" max="9475" width="10.7109375" style="3" customWidth="1"/>
    <col min="9476" max="9476" width="14" style="3" bestFit="1" customWidth="1"/>
    <col min="9477" max="9477" width="11.28515625" style="3" bestFit="1" customWidth="1"/>
    <col min="9478" max="9722" width="8.85546875" style="3"/>
    <col min="9723" max="9723" width="3.7109375" style="3" customWidth="1"/>
    <col min="9724" max="9724" width="19.5703125" style="3" customWidth="1"/>
    <col min="9725" max="9725" width="10.85546875" style="3" bestFit="1" customWidth="1"/>
    <col min="9726" max="9726" width="13.42578125" style="3" bestFit="1" customWidth="1"/>
    <col min="9727" max="9727" width="10.7109375" style="3" bestFit="1" customWidth="1"/>
    <col min="9728" max="9728" width="4.5703125" style="3" customWidth="1"/>
    <col min="9729" max="9729" width="9.5703125" style="3" customWidth="1"/>
    <col min="9730" max="9730" width="12.140625" style="3" customWidth="1"/>
    <col min="9731" max="9731" width="10.7109375" style="3" customWidth="1"/>
    <col min="9732" max="9732" width="14" style="3" bestFit="1" customWidth="1"/>
    <col min="9733" max="9733" width="11.28515625" style="3" bestFit="1" customWidth="1"/>
    <col min="9734" max="9978" width="8.85546875" style="3"/>
    <col min="9979" max="9979" width="3.7109375" style="3" customWidth="1"/>
    <col min="9980" max="9980" width="19.5703125" style="3" customWidth="1"/>
    <col min="9981" max="9981" width="10.85546875" style="3" bestFit="1" customWidth="1"/>
    <col min="9982" max="9982" width="13.42578125" style="3" bestFit="1" customWidth="1"/>
    <col min="9983" max="9983" width="10.7109375" style="3" bestFit="1" customWidth="1"/>
    <col min="9984" max="9984" width="4.5703125" style="3" customWidth="1"/>
    <col min="9985" max="9985" width="9.5703125" style="3" customWidth="1"/>
    <col min="9986" max="9986" width="12.140625" style="3" customWidth="1"/>
    <col min="9987" max="9987" width="10.7109375" style="3" customWidth="1"/>
    <col min="9988" max="9988" width="14" style="3" bestFit="1" customWidth="1"/>
    <col min="9989" max="9989" width="11.28515625" style="3" bestFit="1" customWidth="1"/>
    <col min="9990" max="10234" width="8.85546875" style="3"/>
    <col min="10235" max="10235" width="3.7109375" style="3" customWidth="1"/>
    <col min="10236" max="10236" width="19.5703125" style="3" customWidth="1"/>
    <col min="10237" max="10237" width="10.85546875" style="3" bestFit="1" customWidth="1"/>
    <col min="10238" max="10238" width="13.42578125" style="3" bestFit="1" customWidth="1"/>
    <col min="10239" max="10239" width="10.7109375" style="3" bestFit="1" customWidth="1"/>
    <col min="10240" max="10240" width="4.5703125" style="3" customWidth="1"/>
    <col min="10241" max="10241" width="9.5703125" style="3" customWidth="1"/>
    <col min="10242" max="10242" width="12.140625" style="3" customWidth="1"/>
    <col min="10243" max="10243" width="10.7109375" style="3" customWidth="1"/>
    <col min="10244" max="10244" width="14" style="3" bestFit="1" customWidth="1"/>
    <col min="10245" max="10245" width="11.28515625" style="3" bestFit="1" customWidth="1"/>
    <col min="10246" max="10490" width="8.85546875" style="3"/>
    <col min="10491" max="10491" width="3.7109375" style="3" customWidth="1"/>
    <col min="10492" max="10492" width="19.5703125" style="3" customWidth="1"/>
    <col min="10493" max="10493" width="10.85546875" style="3" bestFit="1" customWidth="1"/>
    <col min="10494" max="10494" width="13.42578125" style="3" bestFit="1" customWidth="1"/>
    <col min="10495" max="10495" width="10.7109375" style="3" bestFit="1" customWidth="1"/>
    <col min="10496" max="10496" width="4.5703125" style="3" customWidth="1"/>
    <col min="10497" max="10497" width="9.5703125" style="3" customWidth="1"/>
    <col min="10498" max="10498" width="12.140625" style="3" customWidth="1"/>
    <col min="10499" max="10499" width="10.7109375" style="3" customWidth="1"/>
    <col min="10500" max="10500" width="14" style="3" bestFit="1" customWidth="1"/>
    <col min="10501" max="10501" width="11.28515625" style="3" bestFit="1" customWidth="1"/>
    <col min="10502" max="10746" width="8.85546875" style="3"/>
    <col min="10747" max="10747" width="3.7109375" style="3" customWidth="1"/>
    <col min="10748" max="10748" width="19.5703125" style="3" customWidth="1"/>
    <col min="10749" max="10749" width="10.85546875" style="3" bestFit="1" customWidth="1"/>
    <col min="10750" max="10750" width="13.42578125" style="3" bestFit="1" customWidth="1"/>
    <col min="10751" max="10751" width="10.7109375" style="3" bestFit="1" customWidth="1"/>
    <col min="10752" max="10752" width="4.5703125" style="3" customWidth="1"/>
    <col min="10753" max="10753" width="9.5703125" style="3" customWidth="1"/>
    <col min="10754" max="10754" width="12.140625" style="3" customWidth="1"/>
    <col min="10755" max="10755" width="10.7109375" style="3" customWidth="1"/>
    <col min="10756" max="10756" width="14" style="3" bestFit="1" customWidth="1"/>
    <col min="10757" max="10757" width="11.28515625" style="3" bestFit="1" customWidth="1"/>
    <col min="10758" max="11002" width="8.85546875" style="3"/>
    <col min="11003" max="11003" width="3.7109375" style="3" customWidth="1"/>
    <col min="11004" max="11004" width="19.5703125" style="3" customWidth="1"/>
    <col min="11005" max="11005" width="10.85546875" style="3" bestFit="1" customWidth="1"/>
    <col min="11006" max="11006" width="13.42578125" style="3" bestFit="1" customWidth="1"/>
    <col min="11007" max="11007" width="10.7109375" style="3" bestFit="1" customWidth="1"/>
    <col min="11008" max="11008" width="4.5703125" style="3" customWidth="1"/>
    <col min="11009" max="11009" width="9.5703125" style="3" customWidth="1"/>
    <col min="11010" max="11010" width="12.140625" style="3" customWidth="1"/>
    <col min="11011" max="11011" width="10.7109375" style="3" customWidth="1"/>
    <col min="11012" max="11012" width="14" style="3" bestFit="1" customWidth="1"/>
    <col min="11013" max="11013" width="11.28515625" style="3" bestFit="1" customWidth="1"/>
    <col min="11014" max="11258" width="8.85546875" style="3"/>
    <col min="11259" max="11259" width="3.7109375" style="3" customWidth="1"/>
    <col min="11260" max="11260" width="19.5703125" style="3" customWidth="1"/>
    <col min="11261" max="11261" width="10.85546875" style="3" bestFit="1" customWidth="1"/>
    <col min="11262" max="11262" width="13.42578125" style="3" bestFit="1" customWidth="1"/>
    <col min="11263" max="11263" width="10.7109375" style="3" bestFit="1" customWidth="1"/>
    <col min="11264" max="11264" width="4.5703125" style="3" customWidth="1"/>
    <col min="11265" max="11265" width="9.5703125" style="3" customWidth="1"/>
    <col min="11266" max="11266" width="12.140625" style="3" customWidth="1"/>
    <col min="11267" max="11267" width="10.7109375" style="3" customWidth="1"/>
    <col min="11268" max="11268" width="14" style="3" bestFit="1" customWidth="1"/>
    <col min="11269" max="11269" width="11.28515625" style="3" bestFit="1" customWidth="1"/>
    <col min="11270" max="11514" width="8.85546875" style="3"/>
    <col min="11515" max="11515" width="3.7109375" style="3" customWidth="1"/>
    <col min="11516" max="11516" width="19.5703125" style="3" customWidth="1"/>
    <col min="11517" max="11517" width="10.85546875" style="3" bestFit="1" customWidth="1"/>
    <col min="11518" max="11518" width="13.42578125" style="3" bestFit="1" customWidth="1"/>
    <col min="11519" max="11519" width="10.7109375" style="3" bestFit="1" customWidth="1"/>
    <col min="11520" max="11520" width="4.5703125" style="3" customWidth="1"/>
    <col min="11521" max="11521" width="9.5703125" style="3" customWidth="1"/>
    <col min="11522" max="11522" width="12.140625" style="3" customWidth="1"/>
    <col min="11523" max="11523" width="10.7109375" style="3" customWidth="1"/>
    <col min="11524" max="11524" width="14" style="3" bestFit="1" customWidth="1"/>
    <col min="11525" max="11525" width="11.28515625" style="3" bestFit="1" customWidth="1"/>
    <col min="11526" max="11770" width="8.85546875" style="3"/>
    <col min="11771" max="11771" width="3.7109375" style="3" customWidth="1"/>
    <col min="11772" max="11772" width="19.5703125" style="3" customWidth="1"/>
    <col min="11773" max="11773" width="10.85546875" style="3" bestFit="1" customWidth="1"/>
    <col min="11774" max="11774" width="13.42578125" style="3" bestFit="1" customWidth="1"/>
    <col min="11775" max="11775" width="10.7109375" style="3" bestFit="1" customWidth="1"/>
    <col min="11776" max="11776" width="4.5703125" style="3" customWidth="1"/>
    <col min="11777" max="11777" width="9.5703125" style="3" customWidth="1"/>
    <col min="11778" max="11778" width="12.140625" style="3" customWidth="1"/>
    <col min="11779" max="11779" width="10.7109375" style="3" customWidth="1"/>
    <col min="11780" max="11780" width="14" style="3" bestFit="1" customWidth="1"/>
    <col min="11781" max="11781" width="11.28515625" style="3" bestFit="1" customWidth="1"/>
    <col min="11782" max="12026" width="8.85546875" style="3"/>
    <col min="12027" max="12027" width="3.7109375" style="3" customWidth="1"/>
    <col min="12028" max="12028" width="19.5703125" style="3" customWidth="1"/>
    <col min="12029" max="12029" width="10.85546875" style="3" bestFit="1" customWidth="1"/>
    <col min="12030" max="12030" width="13.42578125" style="3" bestFit="1" customWidth="1"/>
    <col min="12031" max="12031" width="10.7109375" style="3" bestFit="1" customWidth="1"/>
    <col min="12032" max="12032" width="4.5703125" style="3" customWidth="1"/>
    <col min="12033" max="12033" width="9.5703125" style="3" customWidth="1"/>
    <col min="12034" max="12034" width="12.140625" style="3" customWidth="1"/>
    <col min="12035" max="12035" width="10.7109375" style="3" customWidth="1"/>
    <col min="12036" max="12036" width="14" style="3" bestFit="1" customWidth="1"/>
    <col min="12037" max="12037" width="11.28515625" style="3" bestFit="1" customWidth="1"/>
    <col min="12038" max="12282" width="8.85546875" style="3"/>
    <col min="12283" max="12283" width="3.7109375" style="3" customWidth="1"/>
    <col min="12284" max="12284" width="19.5703125" style="3" customWidth="1"/>
    <col min="12285" max="12285" width="10.85546875" style="3" bestFit="1" customWidth="1"/>
    <col min="12286" max="12286" width="13.42578125" style="3" bestFit="1" customWidth="1"/>
    <col min="12287" max="12287" width="10.7109375" style="3" bestFit="1" customWidth="1"/>
    <col min="12288" max="12288" width="4.5703125" style="3" customWidth="1"/>
    <col min="12289" max="12289" width="9.5703125" style="3" customWidth="1"/>
    <col min="12290" max="12290" width="12.140625" style="3" customWidth="1"/>
    <col min="12291" max="12291" width="10.7109375" style="3" customWidth="1"/>
    <col min="12292" max="12292" width="14" style="3" bestFit="1" customWidth="1"/>
    <col min="12293" max="12293" width="11.28515625" style="3" bestFit="1" customWidth="1"/>
    <col min="12294" max="12538" width="8.85546875" style="3"/>
    <col min="12539" max="12539" width="3.7109375" style="3" customWidth="1"/>
    <col min="12540" max="12540" width="19.5703125" style="3" customWidth="1"/>
    <col min="12541" max="12541" width="10.85546875" style="3" bestFit="1" customWidth="1"/>
    <col min="12542" max="12542" width="13.42578125" style="3" bestFit="1" customWidth="1"/>
    <col min="12543" max="12543" width="10.7109375" style="3" bestFit="1" customWidth="1"/>
    <col min="12544" max="12544" width="4.5703125" style="3" customWidth="1"/>
    <col min="12545" max="12545" width="9.5703125" style="3" customWidth="1"/>
    <col min="12546" max="12546" width="12.140625" style="3" customWidth="1"/>
    <col min="12547" max="12547" width="10.7109375" style="3" customWidth="1"/>
    <col min="12548" max="12548" width="14" style="3" bestFit="1" customWidth="1"/>
    <col min="12549" max="12549" width="11.28515625" style="3" bestFit="1" customWidth="1"/>
    <col min="12550" max="12794" width="8.85546875" style="3"/>
    <col min="12795" max="12795" width="3.7109375" style="3" customWidth="1"/>
    <col min="12796" max="12796" width="19.5703125" style="3" customWidth="1"/>
    <col min="12797" max="12797" width="10.85546875" style="3" bestFit="1" customWidth="1"/>
    <col min="12798" max="12798" width="13.42578125" style="3" bestFit="1" customWidth="1"/>
    <col min="12799" max="12799" width="10.7109375" style="3" bestFit="1" customWidth="1"/>
    <col min="12800" max="12800" width="4.5703125" style="3" customWidth="1"/>
    <col min="12801" max="12801" width="9.5703125" style="3" customWidth="1"/>
    <col min="12802" max="12802" width="12.140625" style="3" customWidth="1"/>
    <col min="12803" max="12803" width="10.7109375" style="3" customWidth="1"/>
    <col min="12804" max="12804" width="14" style="3" bestFit="1" customWidth="1"/>
    <col min="12805" max="12805" width="11.28515625" style="3" bestFit="1" customWidth="1"/>
    <col min="12806" max="13050" width="8.85546875" style="3"/>
    <col min="13051" max="13051" width="3.7109375" style="3" customWidth="1"/>
    <col min="13052" max="13052" width="19.5703125" style="3" customWidth="1"/>
    <col min="13053" max="13053" width="10.85546875" style="3" bestFit="1" customWidth="1"/>
    <col min="13054" max="13054" width="13.42578125" style="3" bestFit="1" customWidth="1"/>
    <col min="13055" max="13055" width="10.7109375" style="3" bestFit="1" customWidth="1"/>
    <col min="13056" max="13056" width="4.5703125" style="3" customWidth="1"/>
    <col min="13057" max="13057" width="9.5703125" style="3" customWidth="1"/>
    <col min="13058" max="13058" width="12.140625" style="3" customWidth="1"/>
    <col min="13059" max="13059" width="10.7109375" style="3" customWidth="1"/>
    <col min="13060" max="13060" width="14" style="3" bestFit="1" customWidth="1"/>
    <col min="13061" max="13061" width="11.28515625" style="3" bestFit="1" customWidth="1"/>
    <col min="13062" max="13306" width="8.85546875" style="3"/>
    <col min="13307" max="13307" width="3.7109375" style="3" customWidth="1"/>
    <col min="13308" max="13308" width="19.5703125" style="3" customWidth="1"/>
    <col min="13309" max="13309" width="10.85546875" style="3" bestFit="1" customWidth="1"/>
    <col min="13310" max="13310" width="13.42578125" style="3" bestFit="1" customWidth="1"/>
    <col min="13311" max="13311" width="10.7109375" style="3" bestFit="1" customWidth="1"/>
    <col min="13312" max="13312" width="4.5703125" style="3" customWidth="1"/>
    <col min="13313" max="13313" width="9.5703125" style="3" customWidth="1"/>
    <col min="13314" max="13314" width="12.140625" style="3" customWidth="1"/>
    <col min="13315" max="13315" width="10.7109375" style="3" customWidth="1"/>
    <col min="13316" max="13316" width="14" style="3" bestFit="1" customWidth="1"/>
    <col min="13317" max="13317" width="11.28515625" style="3" bestFit="1" customWidth="1"/>
    <col min="13318" max="13562" width="8.85546875" style="3"/>
    <col min="13563" max="13563" width="3.7109375" style="3" customWidth="1"/>
    <col min="13564" max="13564" width="19.5703125" style="3" customWidth="1"/>
    <col min="13565" max="13565" width="10.85546875" style="3" bestFit="1" customWidth="1"/>
    <col min="13566" max="13566" width="13.42578125" style="3" bestFit="1" customWidth="1"/>
    <col min="13567" max="13567" width="10.7109375" style="3" bestFit="1" customWidth="1"/>
    <col min="13568" max="13568" width="4.5703125" style="3" customWidth="1"/>
    <col min="13569" max="13569" width="9.5703125" style="3" customWidth="1"/>
    <col min="13570" max="13570" width="12.140625" style="3" customWidth="1"/>
    <col min="13571" max="13571" width="10.7109375" style="3" customWidth="1"/>
    <col min="13572" max="13572" width="14" style="3" bestFit="1" customWidth="1"/>
    <col min="13573" max="13573" width="11.28515625" style="3" bestFit="1" customWidth="1"/>
    <col min="13574" max="13818" width="8.85546875" style="3"/>
    <col min="13819" max="13819" width="3.7109375" style="3" customWidth="1"/>
    <col min="13820" max="13820" width="19.5703125" style="3" customWidth="1"/>
    <col min="13821" max="13821" width="10.85546875" style="3" bestFit="1" customWidth="1"/>
    <col min="13822" max="13822" width="13.42578125" style="3" bestFit="1" customWidth="1"/>
    <col min="13823" max="13823" width="10.7109375" style="3" bestFit="1" customWidth="1"/>
    <col min="13824" max="13824" width="4.5703125" style="3" customWidth="1"/>
    <col min="13825" max="13825" width="9.5703125" style="3" customWidth="1"/>
    <col min="13826" max="13826" width="12.140625" style="3" customWidth="1"/>
    <col min="13827" max="13827" width="10.7109375" style="3" customWidth="1"/>
    <col min="13828" max="13828" width="14" style="3" bestFit="1" customWidth="1"/>
    <col min="13829" max="13829" width="11.28515625" style="3" bestFit="1" customWidth="1"/>
    <col min="13830" max="14074" width="8.85546875" style="3"/>
    <col min="14075" max="14075" width="3.7109375" style="3" customWidth="1"/>
    <col min="14076" max="14076" width="19.5703125" style="3" customWidth="1"/>
    <col min="14077" max="14077" width="10.85546875" style="3" bestFit="1" customWidth="1"/>
    <col min="14078" max="14078" width="13.42578125" style="3" bestFit="1" customWidth="1"/>
    <col min="14079" max="14079" width="10.7109375" style="3" bestFit="1" customWidth="1"/>
    <col min="14080" max="14080" width="4.5703125" style="3" customWidth="1"/>
    <col min="14081" max="14081" width="9.5703125" style="3" customWidth="1"/>
    <col min="14082" max="14082" width="12.140625" style="3" customWidth="1"/>
    <col min="14083" max="14083" width="10.7109375" style="3" customWidth="1"/>
    <col min="14084" max="14084" width="14" style="3" bestFit="1" customWidth="1"/>
    <col min="14085" max="14085" width="11.28515625" style="3" bestFit="1" customWidth="1"/>
    <col min="14086" max="14330" width="8.85546875" style="3"/>
    <col min="14331" max="14331" width="3.7109375" style="3" customWidth="1"/>
    <col min="14332" max="14332" width="19.5703125" style="3" customWidth="1"/>
    <col min="14333" max="14333" width="10.85546875" style="3" bestFit="1" customWidth="1"/>
    <col min="14334" max="14334" width="13.42578125" style="3" bestFit="1" customWidth="1"/>
    <col min="14335" max="14335" width="10.7109375" style="3" bestFit="1" customWidth="1"/>
    <col min="14336" max="14336" width="4.5703125" style="3" customWidth="1"/>
    <col min="14337" max="14337" width="9.5703125" style="3" customWidth="1"/>
    <col min="14338" max="14338" width="12.140625" style="3" customWidth="1"/>
    <col min="14339" max="14339" width="10.7109375" style="3" customWidth="1"/>
    <col min="14340" max="14340" width="14" style="3" bestFit="1" customWidth="1"/>
    <col min="14341" max="14341" width="11.28515625" style="3" bestFit="1" customWidth="1"/>
    <col min="14342" max="14586" width="8.85546875" style="3"/>
    <col min="14587" max="14587" width="3.7109375" style="3" customWidth="1"/>
    <col min="14588" max="14588" width="19.5703125" style="3" customWidth="1"/>
    <col min="14589" max="14589" width="10.85546875" style="3" bestFit="1" customWidth="1"/>
    <col min="14590" max="14590" width="13.42578125" style="3" bestFit="1" customWidth="1"/>
    <col min="14591" max="14591" width="10.7109375" style="3" bestFit="1" customWidth="1"/>
    <col min="14592" max="14592" width="4.5703125" style="3" customWidth="1"/>
    <col min="14593" max="14593" width="9.5703125" style="3" customWidth="1"/>
    <col min="14594" max="14594" width="12.140625" style="3" customWidth="1"/>
    <col min="14595" max="14595" width="10.7109375" style="3" customWidth="1"/>
    <col min="14596" max="14596" width="14" style="3" bestFit="1" customWidth="1"/>
    <col min="14597" max="14597" width="11.28515625" style="3" bestFit="1" customWidth="1"/>
    <col min="14598" max="14842" width="8.85546875" style="3"/>
    <col min="14843" max="14843" width="3.7109375" style="3" customWidth="1"/>
    <col min="14844" max="14844" width="19.5703125" style="3" customWidth="1"/>
    <col min="14845" max="14845" width="10.85546875" style="3" bestFit="1" customWidth="1"/>
    <col min="14846" max="14846" width="13.42578125" style="3" bestFit="1" customWidth="1"/>
    <col min="14847" max="14847" width="10.7109375" style="3" bestFit="1" customWidth="1"/>
    <col min="14848" max="14848" width="4.5703125" style="3" customWidth="1"/>
    <col min="14849" max="14849" width="9.5703125" style="3" customWidth="1"/>
    <col min="14850" max="14850" width="12.140625" style="3" customWidth="1"/>
    <col min="14851" max="14851" width="10.7109375" style="3" customWidth="1"/>
    <col min="14852" max="14852" width="14" style="3" bestFit="1" customWidth="1"/>
    <col min="14853" max="14853" width="11.28515625" style="3" bestFit="1" customWidth="1"/>
    <col min="14854" max="15098" width="8.85546875" style="3"/>
    <col min="15099" max="15099" width="3.7109375" style="3" customWidth="1"/>
    <col min="15100" max="15100" width="19.5703125" style="3" customWidth="1"/>
    <col min="15101" max="15101" width="10.85546875" style="3" bestFit="1" customWidth="1"/>
    <col min="15102" max="15102" width="13.42578125" style="3" bestFit="1" customWidth="1"/>
    <col min="15103" max="15103" width="10.7109375" style="3" bestFit="1" customWidth="1"/>
    <col min="15104" max="15104" width="4.5703125" style="3" customWidth="1"/>
    <col min="15105" max="15105" width="9.5703125" style="3" customWidth="1"/>
    <col min="15106" max="15106" width="12.140625" style="3" customWidth="1"/>
    <col min="15107" max="15107" width="10.7109375" style="3" customWidth="1"/>
    <col min="15108" max="15108" width="14" style="3" bestFit="1" customWidth="1"/>
    <col min="15109" max="15109" width="11.28515625" style="3" bestFit="1" customWidth="1"/>
    <col min="15110" max="15354" width="8.85546875" style="3"/>
    <col min="15355" max="15355" width="3.7109375" style="3" customWidth="1"/>
    <col min="15356" max="15356" width="19.5703125" style="3" customWidth="1"/>
    <col min="15357" max="15357" width="10.85546875" style="3" bestFit="1" customWidth="1"/>
    <col min="15358" max="15358" width="13.42578125" style="3" bestFit="1" customWidth="1"/>
    <col min="15359" max="15359" width="10.7109375" style="3" bestFit="1" customWidth="1"/>
    <col min="15360" max="15360" width="4.5703125" style="3" customWidth="1"/>
    <col min="15361" max="15361" width="9.5703125" style="3" customWidth="1"/>
    <col min="15362" max="15362" width="12.140625" style="3" customWidth="1"/>
    <col min="15363" max="15363" width="10.7109375" style="3" customWidth="1"/>
    <col min="15364" max="15364" width="14" style="3" bestFit="1" customWidth="1"/>
    <col min="15365" max="15365" width="11.28515625" style="3" bestFit="1" customWidth="1"/>
    <col min="15366" max="15610" width="8.85546875" style="3"/>
    <col min="15611" max="15611" width="3.7109375" style="3" customWidth="1"/>
    <col min="15612" max="15612" width="19.5703125" style="3" customWidth="1"/>
    <col min="15613" max="15613" width="10.85546875" style="3" bestFit="1" customWidth="1"/>
    <col min="15614" max="15614" width="13.42578125" style="3" bestFit="1" customWidth="1"/>
    <col min="15615" max="15615" width="10.7109375" style="3" bestFit="1" customWidth="1"/>
    <col min="15616" max="15616" width="4.5703125" style="3" customWidth="1"/>
    <col min="15617" max="15617" width="9.5703125" style="3" customWidth="1"/>
    <col min="15618" max="15618" width="12.140625" style="3" customWidth="1"/>
    <col min="15619" max="15619" width="10.7109375" style="3" customWidth="1"/>
    <col min="15620" max="15620" width="14" style="3" bestFit="1" customWidth="1"/>
    <col min="15621" max="15621" width="11.28515625" style="3" bestFit="1" customWidth="1"/>
    <col min="15622" max="15866" width="8.85546875" style="3"/>
    <col min="15867" max="15867" width="3.7109375" style="3" customWidth="1"/>
    <col min="15868" max="15868" width="19.5703125" style="3" customWidth="1"/>
    <col min="15869" max="15869" width="10.85546875" style="3" bestFit="1" customWidth="1"/>
    <col min="15870" max="15870" width="13.42578125" style="3" bestFit="1" customWidth="1"/>
    <col min="15871" max="15871" width="10.7109375" style="3" bestFit="1" customWidth="1"/>
    <col min="15872" max="15872" width="4.5703125" style="3" customWidth="1"/>
    <col min="15873" max="15873" width="9.5703125" style="3" customWidth="1"/>
    <col min="15874" max="15874" width="12.140625" style="3" customWidth="1"/>
    <col min="15875" max="15875" width="10.7109375" style="3" customWidth="1"/>
    <col min="15876" max="15876" width="14" style="3" bestFit="1" customWidth="1"/>
    <col min="15877" max="15877" width="11.28515625" style="3" bestFit="1" customWidth="1"/>
    <col min="15878" max="16122" width="8.85546875" style="3"/>
    <col min="16123" max="16123" width="3.7109375" style="3" customWidth="1"/>
    <col min="16124" max="16124" width="19.5703125" style="3" customWidth="1"/>
    <col min="16125" max="16125" width="10.85546875" style="3" bestFit="1" customWidth="1"/>
    <col min="16126" max="16126" width="13.42578125" style="3" bestFit="1" customWidth="1"/>
    <col min="16127" max="16127" width="10.7109375" style="3" bestFit="1" customWidth="1"/>
    <col min="16128" max="16128" width="4.5703125" style="3" customWidth="1"/>
    <col min="16129" max="16129" width="9.5703125" style="3" customWidth="1"/>
    <col min="16130" max="16130" width="12.140625" style="3" customWidth="1"/>
    <col min="16131" max="16131" width="10.7109375" style="3" customWidth="1"/>
    <col min="16132" max="16132" width="14" style="3" bestFit="1" customWidth="1"/>
    <col min="16133" max="16133" width="11.28515625" style="3" bestFit="1" customWidth="1"/>
    <col min="16134" max="16384" width="8.85546875" style="3"/>
  </cols>
  <sheetData>
    <row r="1" spans="1:26" x14ac:dyDescent="0.2">
      <c r="H1" s="100"/>
      <c r="I1" s="101" t="s">
        <v>397</v>
      </c>
      <c r="J1" s="102"/>
    </row>
    <row r="2" spans="1:26" x14ac:dyDescent="0.2">
      <c r="H2" s="100"/>
      <c r="I2" s="101" t="s">
        <v>398</v>
      </c>
      <c r="J2" s="102"/>
    </row>
    <row r="4" spans="1:26" ht="15.75" x14ac:dyDescent="0.2">
      <c r="E4" s="105" t="s">
        <v>399</v>
      </c>
    </row>
    <row r="5" spans="1:26" ht="97.5" customHeight="1" x14ac:dyDescent="0.2">
      <c r="A5" s="81" t="s">
        <v>0</v>
      </c>
      <c r="B5" s="90" t="s">
        <v>1</v>
      </c>
      <c r="C5" s="82" t="s">
        <v>2</v>
      </c>
      <c r="D5" s="82" t="s">
        <v>3</v>
      </c>
      <c r="E5" s="83" t="s">
        <v>4</v>
      </c>
      <c r="F5" s="82" t="s">
        <v>5</v>
      </c>
      <c r="G5" s="82" t="s">
        <v>374</v>
      </c>
      <c r="H5" s="82" t="s">
        <v>382</v>
      </c>
      <c r="I5" s="94" t="s">
        <v>375</v>
      </c>
      <c r="J5" s="92" t="s">
        <v>376</v>
      </c>
      <c r="K5" s="123" t="s">
        <v>394</v>
      </c>
    </row>
    <row r="6" spans="1:26" ht="15.75" x14ac:dyDescent="0.2">
      <c r="A6" s="84">
        <v>1</v>
      </c>
      <c r="B6" s="91">
        <v>2</v>
      </c>
      <c r="C6" s="84">
        <v>3</v>
      </c>
      <c r="D6" s="84">
        <v>4</v>
      </c>
      <c r="E6" s="84">
        <v>5</v>
      </c>
      <c r="F6" s="84">
        <v>6</v>
      </c>
      <c r="G6" s="84">
        <v>7</v>
      </c>
      <c r="H6" s="84">
        <v>8</v>
      </c>
      <c r="I6" s="95">
        <v>9</v>
      </c>
      <c r="J6" s="93">
        <v>10</v>
      </c>
      <c r="K6" s="93">
        <v>11</v>
      </c>
    </row>
    <row r="7" spans="1:26" s="119" customFormat="1" ht="19.5" customHeight="1" x14ac:dyDescent="0.2">
      <c r="A7" s="81">
        <v>1</v>
      </c>
      <c r="B7" s="120" t="s">
        <v>76</v>
      </c>
      <c r="C7" s="81" t="s">
        <v>77</v>
      </c>
      <c r="D7" s="81" t="s">
        <v>78</v>
      </c>
      <c r="E7" s="85" t="s">
        <v>322</v>
      </c>
      <c r="F7" s="81" t="s">
        <v>36</v>
      </c>
      <c r="G7" s="97">
        <v>500</v>
      </c>
      <c r="H7" s="103">
        <v>373.75</v>
      </c>
      <c r="I7" s="109">
        <f>G7*H7</f>
        <v>186875</v>
      </c>
      <c r="J7" s="110">
        <f>(I7*1.2)</f>
        <v>224250</v>
      </c>
      <c r="K7" s="124">
        <v>44408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s="80" customFormat="1" ht="30" customHeight="1" x14ac:dyDescent="0.25">
      <c r="A8" s="81">
        <v>2</v>
      </c>
      <c r="B8" s="106" t="s">
        <v>379</v>
      </c>
      <c r="C8" s="116" t="s">
        <v>377</v>
      </c>
      <c r="D8" s="107" t="s">
        <v>385</v>
      </c>
      <c r="E8" s="85">
        <v>3</v>
      </c>
      <c r="F8" s="81" t="s">
        <v>36</v>
      </c>
      <c r="G8" s="112">
        <v>9000</v>
      </c>
      <c r="H8" s="127">
        <v>86</v>
      </c>
      <c r="I8" s="109">
        <f t="shared" ref="I8:I17" si="0">G8*H8</f>
        <v>774000</v>
      </c>
      <c r="J8" s="110">
        <f t="shared" ref="J8:J17" si="1">(I8*1.2)</f>
        <v>928800</v>
      </c>
      <c r="K8" s="124">
        <v>44408</v>
      </c>
    </row>
    <row r="9" spans="1:26" s="80" customFormat="1" ht="29.25" customHeight="1" x14ac:dyDescent="0.25">
      <c r="A9" s="81">
        <v>3</v>
      </c>
      <c r="B9" s="106" t="s">
        <v>379</v>
      </c>
      <c r="C9" s="116" t="s">
        <v>377</v>
      </c>
      <c r="D9" s="81" t="s">
        <v>386</v>
      </c>
      <c r="E9" s="85">
        <v>4</v>
      </c>
      <c r="F9" s="81" t="s">
        <v>36</v>
      </c>
      <c r="G9" s="97">
        <v>7000</v>
      </c>
      <c r="H9" s="103">
        <v>85</v>
      </c>
      <c r="I9" s="109">
        <f t="shared" si="0"/>
        <v>595000</v>
      </c>
      <c r="J9" s="110">
        <f t="shared" si="1"/>
        <v>714000</v>
      </c>
      <c r="K9" s="124">
        <v>44408</v>
      </c>
    </row>
    <row r="10" spans="1:26" s="80" customFormat="1" ht="32.25" customHeight="1" x14ac:dyDescent="0.25">
      <c r="A10" s="81">
        <v>4</v>
      </c>
      <c r="B10" s="106" t="s">
        <v>379</v>
      </c>
      <c r="C10" s="113" t="s">
        <v>377</v>
      </c>
      <c r="D10" s="81" t="s">
        <v>386</v>
      </c>
      <c r="E10" s="85">
        <v>5</v>
      </c>
      <c r="F10" s="81" t="s">
        <v>36</v>
      </c>
      <c r="G10" s="97">
        <v>1000</v>
      </c>
      <c r="H10" s="103">
        <v>85</v>
      </c>
      <c r="I10" s="109">
        <f t="shared" si="0"/>
        <v>85000</v>
      </c>
      <c r="J10" s="110">
        <f t="shared" si="1"/>
        <v>102000</v>
      </c>
      <c r="K10" s="124">
        <v>44408</v>
      </c>
    </row>
    <row r="11" spans="1:26" s="80" customFormat="1" ht="25.5" customHeight="1" x14ac:dyDescent="0.2">
      <c r="A11" s="81">
        <v>5</v>
      </c>
      <c r="B11" s="114" t="s">
        <v>384</v>
      </c>
      <c r="C11" s="113" t="s">
        <v>383</v>
      </c>
      <c r="D11" s="81"/>
      <c r="E11" s="85">
        <v>4</v>
      </c>
      <c r="F11" s="81" t="s">
        <v>36</v>
      </c>
      <c r="G11" s="97">
        <v>300</v>
      </c>
      <c r="H11" s="103">
        <v>155</v>
      </c>
      <c r="I11" s="109">
        <f t="shared" si="0"/>
        <v>46500</v>
      </c>
      <c r="J11" s="110">
        <f t="shared" si="1"/>
        <v>55800</v>
      </c>
      <c r="K11" s="124">
        <v>44408</v>
      </c>
    </row>
    <row r="12" spans="1:26" s="80" customFormat="1" ht="63" x14ac:dyDescent="0.25">
      <c r="A12" s="81">
        <v>6</v>
      </c>
      <c r="B12" s="115" t="s">
        <v>380</v>
      </c>
      <c r="C12" s="111" t="s">
        <v>381</v>
      </c>
      <c r="D12" s="111" t="s">
        <v>378</v>
      </c>
      <c r="E12" s="85">
        <v>4</v>
      </c>
      <c r="F12" s="81" t="s">
        <v>36</v>
      </c>
      <c r="G12" s="97">
        <v>500</v>
      </c>
      <c r="H12" s="103">
        <v>81.5</v>
      </c>
      <c r="I12" s="109">
        <f t="shared" si="0"/>
        <v>40750</v>
      </c>
      <c r="J12" s="110">
        <f t="shared" si="1"/>
        <v>48900</v>
      </c>
      <c r="K12" s="124">
        <v>44408</v>
      </c>
    </row>
    <row r="13" spans="1:26" s="119" customFormat="1" ht="31.5" x14ac:dyDescent="0.2">
      <c r="A13" s="81">
        <v>7</v>
      </c>
      <c r="B13" s="81" t="s">
        <v>387</v>
      </c>
      <c r="C13" s="81"/>
      <c r="D13" s="81" t="s">
        <v>388</v>
      </c>
      <c r="E13" s="85">
        <v>2</v>
      </c>
      <c r="F13" s="85" t="s">
        <v>36</v>
      </c>
      <c r="G13" s="121">
        <v>2500</v>
      </c>
      <c r="H13" s="103">
        <v>250</v>
      </c>
      <c r="I13" s="109">
        <f t="shared" si="0"/>
        <v>625000</v>
      </c>
      <c r="J13" s="110">
        <f t="shared" si="1"/>
        <v>750000</v>
      </c>
      <c r="K13" s="124">
        <v>44408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s="119" customFormat="1" ht="31.5" x14ac:dyDescent="0.2">
      <c r="A14" s="81">
        <v>8</v>
      </c>
      <c r="B14" s="81" t="s">
        <v>389</v>
      </c>
      <c r="C14" s="81"/>
      <c r="D14" s="81" t="s">
        <v>390</v>
      </c>
      <c r="E14" s="85">
        <v>1</v>
      </c>
      <c r="F14" s="85" t="s">
        <v>36</v>
      </c>
      <c r="G14" s="121">
        <v>20000</v>
      </c>
      <c r="H14" s="103">
        <v>97</v>
      </c>
      <c r="I14" s="109">
        <f t="shared" si="0"/>
        <v>1940000</v>
      </c>
      <c r="J14" s="110">
        <f t="shared" si="1"/>
        <v>2328000</v>
      </c>
      <c r="K14" s="124">
        <v>44408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s="119" customFormat="1" ht="31.5" x14ac:dyDescent="0.2">
      <c r="A15" s="81">
        <v>9</v>
      </c>
      <c r="B15" s="81" t="s">
        <v>391</v>
      </c>
      <c r="C15" s="81"/>
      <c r="D15" s="81" t="s">
        <v>392</v>
      </c>
      <c r="E15" s="85">
        <v>1.2</v>
      </c>
      <c r="F15" s="81" t="s">
        <v>36</v>
      </c>
      <c r="G15" s="97">
        <v>200</v>
      </c>
      <c r="H15" s="103">
        <v>87</v>
      </c>
      <c r="I15" s="109">
        <f t="shared" si="0"/>
        <v>17400</v>
      </c>
      <c r="J15" s="110">
        <f t="shared" si="1"/>
        <v>20880</v>
      </c>
      <c r="K15" s="124">
        <v>44408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s="119" customFormat="1" ht="31.5" x14ac:dyDescent="0.2">
      <c r="A16" s="81">
        <v>10</v>
      </c>
      <c r="B16" s="81" t="s">
        <v>391</v>
      </c>
      <c r="C16" s="81"/>
      <c r="D16" s="81" t="s">
        <v>392</v>
      </c>
      <c r="E16" s="85">
        <v>1.6</v>
      </c>
      <c r="F16" s="81" t="s">
        <v>36</v>
      </c>
      <c r="G16" s="97">
        <v>1200</v>
      </c>
      <c r="H16" s="103">
        <v>86</v>
      </c>
      <c r="I16" s="109">
        <f t="shared" si="0"/>
        <v>103200</v>
      </c>
      <c r="J16" s="110">
        <f t="shared" si="1"/>
        <v>123840</v>
      </c>
      <c r="K16" s="124">
        <v>44408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119" customFormat="1" ht="31.5" x14ac:dyDescent="0.2">
      <c r="A17" s="81">
        <v>11</v>
      </c>
      <c r="B17" s="81" t="s">
        <v>393</v>
      </c>
      <c r="C17" s="81"/>
      <c r="D17" s="81" t="s">
        <v>392</v>
      </c>
      <c r="E17" s="85">
        <v>1</v>
      </c>
      <c r="F17" s="81" t="s">
        <v>36</v>
      </c>
      <c r="G17" s="97">
        <v>350</v>
      </c>
      <c r="H17" s="103">
        <v>427</v>
      </c>
      <c r="I17" s="109">
        <f t="shared" si="0"/>
        <v>149450</v>
      </c>
      <c r="J17" s="110">
        <f t="shared" si="1"/>
        <v>179340</v>
      </c>
      <c r="K17" s="124">
        <v>44408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x14ac:dyDescent="0.2">
      <c r="A18" s="86"/>
      <c r="B18" s="108" t="s">
        <v>363</v>
      </c>
      <c r="C18" s="87"/>
      <c r="D18" s="87"/>
      <c r="E18" s="88"/>
      <c r="F18" s="104"/>
      <c r="G18" s="104"/>
      <c r="H18" s="98"/>
      <c r="I18" s="117">
        <f>SUM(I7:I17)</f>
        <v>4563175</v>
      </c>
      <c r="J18" s="118">
        <f>SUM(J7:J17)</f>
        <v>5475810</v>
      </c>
      <c r="K18" s="122"/>
      <c r="L18" s="79"/>
    </row>
    <row r="19" spans="1:26" x14ac:dyDescent="0.2">
      <c r="B19" s="89"/>
      <c r="C19" s="77"/>
      <c r="E19" s="78"/>
      <c r="I19" s="38"/>
      <c r="J19" s="99"/>
    </row>
    <row r="20" spans="1:26" x14ac:dyDescent="0.2">
      <c r="B20" s="89"/>
      <c r="C20" s="77"/>
      <c r="E20" s="78"/>
      <c r="I20" s="38"/>
      <c r="J20" s="99"/>
    </row>
    <row r="21" spans="1:26" s="126" customFormat="1" ht="18.75" x14ac:dyDescent="0.3">
      <c r="A21" s="125"/>
      <c r="B21" s="89" t="s">
        <v>395</v>
      </c>
      <c r="C21" s="77"/>
      <c r="D21" s="78" t="s">
        <v>366</v>
      </c>
      <c r="E21" s="78"/>
      <c r="F21" s="37"/>
      <c r="G21" s="37"/>
      <c r="H21" s="37"/>
      <c r="J21" s="38" t="s">
        <v>396</v>
      </c>
      <c r="K21" s="3"/>
    </row>
    <row r="22" spans="1:26" x14ac:dyDescent="0.2">
      <c r="B22" s="89"/>
      <c r="C22" s="77"/>
      <c r="E22" s="78"/>
      <c r="I22" s="38"/>
      <c r="J22" s="99"/>
    </row>
    <row r="23" spans="1:26" x14ac:dyDescent="0.2">
      <c r="B23" s="89"/>
      <c r="C23" s="77"/>
      <c r="E23" s="78"/>
      <c r="I23" s="38"/>
      <c r="J23" s="99"/>
    </row>
    <row r="24" spans="1:26" x14ac:dyDescent="0.2">
      <c r="B24" s="89"/>
      <c r="C24" s="77"/>
      <c r="E24" s="78"/>
      <c r="I24" s="38"/>
      <c r="J24" s="99"/>
    </row>
    <row r="25" spans="1:26" x14ac:dyDescent="0.2">
      <c r="B25" s="89"/>
      <c r="C25" s="77"/>
      <c r="E25" s="78"/>
      <c r="I25" s="38"/>
      <c r="J25" s="99"/>
    </row>
    <row r="26" spans="1:26" x14ac:dyDescent="0.2">
      <c r="B26" s="89"/>
      <c r="C26" s="77"/>
      <c r="E26" s="78"/>
      <c r="I26" s="38"/>
      <c r="J26" s="99"/>
    </row>
    <row r="27" spans="1:26" x14ac:dyDescent="0.2">
      <c r="B27" s="89"/>
      <c r="C27" s="77"/>
      <c r="E27" s="78"/>
      <c r="I27" s="38"/>
      <c r="J27" s="99"/>
    </row>
    <row r="28" spans="1:26" x14ac:dyDescent="0.2">
      <c r="B28" s="89"/>
      <c r="C28" s="77"/>
      <c r="E28" s="78"/>
      <c r="I28" s="38"/>
      <c r="J28" s="99"/>
    </row>
    <row r="29" spans="1:26" x14ac:dyDescent="0.2">
      <c r="B29" s="89"/>
      <c r="C29" s="77"/>
      <c r="E29" s="78"/>
      <c r="I29" s="38"/>
      <c r="J29" s="99"/>
    </row>
    <row r="30" spans="1:26" x14ac:dyDescent="0.2">
      <c r="B30" s="89"/>
      <c r="C30" s="77"/>
      <c r="E30" s="78"/>
      <c r="I30" s="38"/>
      <c r="J30" s="99"/>
    </row>
    <row r="31" spans="1:26" x14ac:dyDescent="0.2">
      <c r="B31" s="89"/>
      <c r="C31" s="77"/>
      <c r="E31" s="78"/>
      <c r="I31" s="38"/>
      <c r="J31" s="99"/>
    </row>
    <row r="32" spans="1:26" x14ac:dyDescent="0.2">
      <c r="B32" s="89"/>
      <c r="C32" s="77"/>
      <c r="E32" s="78"/>
      <c r="I32" s="38"/>
      <c r="J32" s="99"/>
    </row>
    <row r="33" spans="2:10" x14ac:dyDescent="0.2">
      <c r="B33" s="89"/>
      <c r="C33" s="77"/>
      <c r="E33" s="78"/>
      <c r="I33" s="38"/>
      <c r="J33" s="99"/>
    </row>
    <row r="34" spans="2:10" x14ac:dyDescent="0.2">
      <c r="B34" s="89"/>
      <c r="C34" s="77"/>
      <c r="E34" s="78"/>
      <c r="I34" s="38"/>
      <c r="J34" s="99"/>
    </row>
    <row r="35" spans="2:10" x14ac:dyDescent="0.2">
      <c r="B35" s="89"/>
      <c r="C35" s="77"/>
      <c r="E35" s="78"/>
      <c r="I35" s="38"/>
      <c r="J35" s="99"/>
    </row>
    <row r="36" spans="2:10" x14ac:dyDescent="0.2">
      <c r="B36" s="89"/>
      <c r="C36" s="77"/>
      <c r="E36" s="78"/>
      <c r="I36" s="38"/>
      <c r="J36" s="99"/>
    </row>
    <row r="37" spans="2:10" x14ac:dyDescent="0.2">
      <c r="B37" s="89"/>
      <c r="C37" s="77"/>
      <c r="E37" s="78"/>
      <c r="I37" s="38"/>
      <c r="J37" s="99"/>
    </row>
    <row r="38" spans="2:10" x14ac:dyDescent="0.2">
      <c r="B38" s="89"/>
      <c r="C38" s="77"/>
      <c r="E38" s="78"/>
      <c r="I38" s="38"/>
      <c r="J38" s="99"/>
    </row>
    <row r="39" spans="2:10" x14ac:dyDescent="0.2">
      <c r="B39" s="89"/>
      <c r="C39" s="77"/>
      <c r="E39" s="78"/>
      <c r="I39" s="38"/>
      <c r="J39" s="99"/>
    </row>
    <row r="40" spans="2:10" x14ac:dyDescent="0.2">
      <c r="B40" s="89"/>
      <c r="C40" s="77"/>
      <c r="E40" s="78"/>
      <c r="I40" s="38"/>
      <c r="J40" s="99"/>
    </row>
    <row r="41" spans="2:10" x14ac:dyDescent="0.2">
      <c r="B41" s="89"/>
      <c r="C41" s="77"/>
      <c r="E41" s="78"/>
      <c r="I41" s="38"/>
      <c r="J41" s="99"/>
    </row>
    <row r="42" spans="2:10" x14ac:dyDescent="0.2">
      <c r="B42" s="89"/>
      <c r="C42" s="77"/>
      <c r="E42" s="78"/>
      <c r="I42" s="38"/>
      <c r="J42" s="99"/>
    </row>
    <row r="43" spans="2:10" x14ac:dyDescent="0.2">
      <c r="B43" s="89"/>
      <c r="C43" s="77"/>
      <c r="E43" s="78"/>
      <c r="I43" s="38"/>
      <c r="J43" s="99"/>
    </row>
    <row r="44" spans="2:10" x14ac:dyDescent="0.2">
      <c r="B44" s="89"/>
      <c r="C44" s="77"/>
      <c r="E44" s="78"/>
      <c r="I44" s="38"/>
      <c r="J44" s="99"/>
    </row>
    <row r="45" spans="2:10" x14ac:dyDescent="0.2">
      <c r="B45" s="89"/>
      <c r="C45" s="77"/>
      <c r="E45" s="78"/>
      <c r="I45" s="38"/>
      <c r="J45" s="99"/>
    </row>
    <row r="46" spans="2:10" x14ac:dyDescent="0.2">
      <c r="B46" s="89"/>
      <c r="C46" s="77"/>
      <c r="E46" s="78"/>
      <c r="I46" s="38"/>
      <c r="J46" s="99"/>
    </row>
    <row r="47" spans="2:10" x14ac:dyDescent="0.2">
      <c r="B47" s="89"/>
      <c r="C47" s="77"/>
      <c r="E47" s="78"/>
      <c r="I47" s="38"/>
      <c r="J47" s="99"/>
    </row>
    <row r="48" spans="2:10" x14ac:dyDescent="0.2">
      <c r="B48" s="89"/>
      <c r="C48" s="77"/>
      <c r="E48" s="78"/>
      <c r="I48" s="38"/>
      <c r="J48" s="99"/>
    </row>
    <row r="49" spans="2:10" x14ac:dyDescent="0.2">
      <c r="B49" s="89"/>
      <c r="C49" s="77"/>
      <c r="E49" s="78"/>
      <c r="I49" s="38"/>
      <c r="J49" s="99"/>
    </row>
    <row r="50" spans="2:10" x14ac:dyDescent="0.2">
      <c r="B50" s="89"/>
      <c r="C50" s="77"/>
      <c r="E50" s="78"/>
      <c r="I50" s="38"/>
      <c r="J50" s="99"/>
    </row>
    <row r="51" spans="2:10" x14ac:dyDescent="0.2">
      <c r="B51" s="89"/>
      <c r="C51" s="77"/>
      <c r="E51" s="78"/>
      <c r="I51" s="38"/>
      <c r="J51" s="99"/>
    </row>
    <row r="52" spans="2:10" x14ac:dyDescent="0.2">
      <c r="B52" s="89"/>
      <c r="C52" s="77"/>
      <c r="E52" s="78"/>
      <c r="I52" s="38"/>
      <c r="J52" s="99"/>
    </row>
    <row r="53" spans="2:10" x14ac:dyDescent="0.2">
      <c r="B53" s="89"/>
      <c r="C53" s="77"/>
      <c r="E53" s="78"/>
      <c r="I53" s="38"/>
      <c r="J53" s="99"/>
    </row>
    <row r="54" spans="2:10" x14ac:dyDescent="0.2">
      <c r="B54" s="89"/>
      <c r="C54" s="77"/>
      <c r="E54" s="78"/>
      <c r="I54" s="38"/>
      <c r="J54" s="99"/>
    </row>
    <row r="55" spans="2:10" x14ac:dyDescent="0.2">
      <c r="B55" s="89"/>
      <c r="C55" s="77"/>
      <c r="E55" s="78"/>
      <c r="I55" s="38"/>
      <c r="J55" s="99"/>
    </row>
    <row r="56" spans="2:10" x14ac:dyDescent="0.2">
      <c r="B56" s="89"/>
      <c r="C56" s="77"/>
      <c r="E56" s="78"/>
      <c r="I56" s="38"/>
      <c r="J56" s="99"/>
    </row>
    <row r="57" spans="2:10" x14ac:dyDescent="0.2">
      <c r="B57" s="89"/>
      <c r="C57" s="77"/>
      <c r="E57" s="78"/>
      <c r="I57" s="38"/>
      <c r="J57" s="99"/>
    </row>
    <row r="58" spans="2:10" x14ac:dyDescent="0.2">
      <c r="B58" s="89"/>
      <c r="C58" s="77"/>
      <c r="E58" s="78"/>
      <c r="I58" s="38"/>
      <c r="J58" s="99"/>
    </row>
    <row r="59" spans="2:10" x14ac:dyDescent="0.2">
      <c r="B59" s="89"/>
      <c r="C59" s="77"/>
      <c r="E59" s="78"/>
      <c r="I59" s="38"/>
      <c r="J59" s="99"/>
    </row>
    <row r="60" spans="2:10" x14ac:dyDescent="0.2">
      <c r="B60" s="89"/>
      <c r="C60" s="77"/>
      <c r="E60" s="78"/>
      <c r="I60" s="38"/>
      <c r="J60" s="99"/>
    </row>
    <row r="61" spans="2:10" x14ac:dyDescent="0.2">
      <c r="B61" s="89"/>
      <c r="C61" s="77"/>
      <c r="E61" s="78"/>
      <c r="I61" s="38"/>
      <c r="J61" s="99"/>
    </row>
    <row r="62" spans="2:10" x14ac:dyDescent="0.2">
      <c r="B62" s="89"/>
      <c r="C62" s="77"/>
      <c r="E62" s="78"/>
      <c r="I62" s="38"/>
      <c r="J62" s="99"/>
    </row>
    <row r="63" spans="2:10" x14ac:dyDescent="0.2">
      <c r="B63" s="89"/>
      <c r="C63" s="77"/>
      <c r="E63" s="78"/>
      <c r="I63" s="38"/>
      <c r="J63" s="99"/>
    </row>
    <row r="64" spans="2:10" x14ac:dyDescent="0.2">
      <c r="B64" s="89"/>
      <c r="C64" s="77"/>
      <c r="E64" s="78"/>
      <c r="I64" s="38"/>
      <c r="J64" s="99"/>
    </row>
    <row r="65" spans="2:10" x14ac:dyDescent="0.2">
      <c r="B65" s="89"/>
      <c r="C65" s="77"/>
      <c r="E65" s="78"/>
      <c r="I65" s="38"/>
      <c r="J65" s="99"/>
    </row>
    <row r="66" spans="2:10" x14ac:dyDescent="0.2">
      <c r="B66" s="89"/>
      <c r="C66" s="77"/>
      <c r="E66" s="78"/>
      <c r="I66" s="38"/>
      <c r="J66" s="99"/>
    </row>
    <row r="67" spans="2:10" x14ac:dyDescent="0.2">
      <c r="B67" s="89"/>
      <c r="C67" s="77"/>
      <c r="E67" s="78"/>
      <c r="I67" s="38"/>
      <c r="J67" s="99"/>
    </row>
    <row r="68" spans="2:10" x14ac:dyDescent="0.2">
      <c r="B68" s="89"/>
      <c r="C68" s="77"/>
      <c r="E68" s="78"/>
      <c r="I68" s="38"/>
      <c r="J68" s="99"/>
    </row>
    <row r="69" spans="2:10" x14ac:dyDescent="0.2">
      <c r="B69" s="89"/>
      <c r="C69" s="77"/>
      <c r="E69" s="78"/>
      <c r="I69" s="38"/>
      <c r="J69" s="99"/>
    </row>
    <row r="70" spans="2:10" x14ac:dyDescent="0.2">
      <c r="B70" s="89"/>
      <c r="C70" s="77"/>
      <c r="E70" s="78"/>
      <c r="I70" s="38"/>
      <c r="J70" s="99"/>
    </row>
    <row r="71" spans="2:10" x14ac:dyDescent="0.2">
      <c r="B71" s="89"/>
      <c r="C71" s="77"/>
      <c r="E71" s="78"/>
      <c r="I71" s="38"/>
      <c r="J71" s="99"/>
    </row>
    <row r="72" spans="2:10" x14ac:dyDescent="0.2">
      <c r="B72" s="89"/>
      <c r="C72" s="77"/>
      <c r="E72" s="78"/>
      <c r="I72" s="38"/>
      <c r="J72" s="99"/>
    </row>
    <row r="73" spans="2:10" x14ac:dyDescent="0.2">
      <c r="B73" s="89"/>
      <c r="C73" s="77"/>
      <c r="E73" s="78"/>
      <c r="I73" s="38"/>
      <c r="J73" s="99"/>
    </row>
    <row r="74" spans="2:10" x14ac:dyDescent="0.2">
      <c r="B74" s="89"/>
      <c r="C74" s="77"/>
      <c r="E74" s="78"/>
      <c r="I74" s="38"/>
      <c r="J74" s="99"/>
    </row>
    <row r="75" spans="2:10" x14ac:dyDescent="0.2">
      <c r="B75" s="89"/>
      <c r="C75" s="77"/>
      <c r="E75" s="78"/>
      <c r="I75" s="38"/>
      <c r="J75" s="99"/>
    </row>
    <row r="76" spans="2:10" x14ac:dyDescent="0.2">
      <c r="B76" s="89"/>
      <c r="C76" s="77"/>
      <c r="E76" s="78"/>
      <c r="I76" s="38"/>
      <c r="J76" s="99"/>
    </row>
    <row r="77" spans="2:10" x14ac:dyDescent="0.2">
      <c r="B77" s="89"/>
      <c r="C77" s="77"/>
      <c r="E77" s="78"/>
      <c r="I77" s="38"/>
      <c r="J77" s="99"/>
    </row>
    <row r="78" spans="2:10" x14ac:dyDescent="0.2">
      <c r="B78" s="89"/>
      <c r="C78" s="77"/>
      <c r="E78" s="78"/>
      <c r="I78" s="38"/>
      <c r="J78" s="99"/>
    </row>
    <row r="79" spans="2:10" x14ac:dyDescent="0.2">
      <c r="B79" s="89"/>
      <c r="C79" s="77"/>
      <c r="E79" s="78"/>
      <c r="I79" s="38"/>
      <c r="J79" s="99"/>
    </row>
    <row r="80" spans="2:10" x14ac:dyDescent="0.2">
      <c r="B80" s="89"/>
      <c r="C80" s="77"/>
      <c r="E80" s="78"/>
      <c r="I80" s="38"/>
      <c r="J80" s="99"/>
    </row>
    <row r="81" spans="2:10" x14ac:dyDescent="0.2">
      <c r="B81" s="89"/>
      <c r="C81" s="77"/>
      <c r="E81" s="78"/>
      <c r="I81" s="38"/>
      <c r="J81" s="99"/>
    </row>
    <row r="82" spans="2:10" x14ac:dyDescent="0.2">
      <c r="B82" s="89"/>
      <c r="C82" s="77"/>
      <c r="E82" s="78"/>
      <c r="I82" s="38"/>
      <c r="J82" s="99"/>
    </row>
    <row r="83" spans="2:10" x14ac:dyDescent="0.2">
      <c r="B83" s="89"/>
      <c r="C83" s="77"/>
      <c r="E83" s="78"/>
      <c r="I83" s="38"/>
      <c r="J83" s="99"/>
    </row>
    <row r="84" spans="2:10" x14ac:dyDescent="0.2">
      <c r="B84" s="89"/>
      <c r="C84" s="77"/>
      <c r="E84" s="78"/>
      <c r="I84" s="38"/>
      <c r="J84" s="99"/>
    </row>
    <row r="85" spans="2:10" x14ac:dyDescent="0.2">
      <c r="B85" s="89"/>
      <c r="C85" s="77"/>
      <c r="E85" s="78"/>
      <c r="I85" s="38"/>
      <c r="J85" s="99"/>
    </row>
    <row r="86" spans="2:10" x14ac:dyDescent="0.2">
      <c r="B86" s="89"/>
      <c r="C86" s="77"/>
      <c r="E86" s="78"/>
      <c r="I86" s="38"/>
      <c r="J86" s="99"/>
    </row>
    <row r="87" spans="2:10" x14ac:dyDescent="0.2">
      <c r="B87" s="89"/>
      <c r="C87" s="77"/>
      <c r="E87" s="78"/>
      <c r="I87" s="38"/>
      <c r="J87" s="99"/>
    </row>
    <row r="88" spans="2:10" x14ac:dyDescent="0.2">
      <c r="B88" s="89"/>
      <c r="C88" s="77"/>
      <c r="E88" s="78"/>
      <c r="I88" s="38"/>
      <c r="J88" s="99"/>
    </row>
    <row r="89" spans="2:10" x14ac:dyDescent="0.2">
      <c r="B89" s="89"/>
      <c r="C89" s="77"/>
      <c r="E89" s="78"/>
      <c r="I89" s="38"/>
      <c r="J89" s="99"/>
    </row>
    <row r="90" spans="2:10" x14ac:dyDescent="0.2">
      <c r="B90" s="89"/>
      <c r="C90" s="77"/>
      <c r="E90" s="78"/>
      <c r="I90" s="38"/>
      <c r="J90" s="99"/>
    </row>
    <row r="91" spans="2:10" x14ac:dyDescent="0.2">
      <c r="B91" s="89"/>
      <c r="C91" s="77"/>
      <c r="E91" s="78"/>
      <c r="I91" s="38"/>
      <c r="J91" s="99"/>
    </row>
    <row r="92" spans="2:10" x14ac:dyDescent="0.2">
      <c r="B92" s="89"/>
      <c r="C92" s="77"/>
      <c r="E92" s="78"/>
      <c r="I92" s="38"/>
      <c r="J92" s="99"/>
    </row>
    <row r="93" spans="2:10" x14ac:dyDescent="0.2">
      <c r="B93" s="89"/>
      <c r="C93" s="77"/>
      <c r="E93" s="78"/>
      <c r="I93" s="38"/>
      <c r="J93" s="99"/>
    </row>
    <row r="94" spans="2:10" x14ac:dyDescent="0.2">
      <c r="B94" s="89"/>
      <c r="C94" s="77"/>
      <c r="E94" s="78"/>
      <c r="I94" s="38"/>
      <c r="J94" s="99"/>
    </row>
    <row r="95" spans="2:10" x14ac:dyDescent="0.2">
      <c r="B95" s="89"/>
      <c r="C95" s="77"/>
      <c r="E95" s="78"/>
      <c r="I95" s="38"/>
      <c r="J95" s="99"/>
    </row>
    <row r="96" spans="2:10" x14ac:dyDescent="0.2">
      <c r="B96" s="89"/>
      <c r="C96" s="77"/>
      <c r="E96" s="78"/>
      <c r="I96" s="38"/>
      <c r="J96" s="99"/>
    </row>
    <row r="97" spans="2:10" x14ac:dyDescent="0.2">
      <c r="B97" s="89"/>
      <c r="C97" s="77"/>
      <c r="E97" s="78"/>
      <c r="I97" s="38"/>
      <c r="J97" s="99"/>
    </row>
    <row r="98" spans="2:10" x14ac:dyDescent="0.2">
      <c r="B98" s="89"/>
      <c r="C98" s="77"/>
      <c r="E98" s="78"/>
      <c r="I98" s="38"/>
      <c r="J98" s="99"/>
    </row>
    <row r="99" spans="2:10" x14ac:dyDescent="0.2">
      <c r="B99" s="89"/>
      <c r="C99" s="77"/>
      <c r="E99" s="78"/>
      <c r="I99" s="38"/>
      <c r="J99" s="99"/>
    </row>
    <row r="100" spans="2:10" x14ac:dyDescent="0.2">
      <c r="B100" s="89"/>
      <c r="C100" s="77"/>
      <c r="E100" s="78"/>
      <c r="I100" s="38"/>
      <c r="J100" s="99"/>
    </row>
    <row r="101" spans="2:10" x14ac:dyDescent="0.2">
      <c r="B101" s="89"/>
      <c r="C101" s="77"/>
      <c r="E101" s="78"/>
      <c r="I101" s="38"/>
      <c r="J101" s="99"/>
    </row>
    <row r="102" spans="2:10" x14ac:dyDescent="0.2">
      <c r="B102" s="89"/>
      <c r="C102" s="77"/>
      <c r="E102" s="78"/>
      <c r="I102" s="38"/>
      <c r="J102" s="99"/>
    </row>
    <row r="103" spans="2:10" x14ac:dyDescent="0.2">
      <c r="B103" s="89"/>
      <c r="C103" s="77"/>
      <c r="E103" s="78"/>
      <c r="I103" s="38"/>
      <c r="J103" s="99"/>
    </row>
    <row r="104" spans="2:10" x14ac:dyDescent="0.2">
      <c r="B104" s="89"/>
      <c r="C104" s="77"/>
      <c r="E104" s="78"/>
      <c r="I104" s="38"/>
      <c r="J104" s="99"/>
    </row>
    <row r="105" spans="2:10" x14ac:dyDescent="0.2">
      <c r="B105" s="89"/>
      <c r="C105" s="77"/>
      <c r="E105" s="78"/>
      <c r="I105" s="38"/>
      <c r="J105" s="99"/>
    </row>
    <row r="106" spans="2:10" x14ac:dyDescent="0.2">
      <c r="B106" s="89"/>
      <c r="C106" s="77"/>
      <c r="E106" s="78"/>
      <c r="I106" s="38"/>
      <c r="J106" s="99"/>
    </row>
    <row r="107" spans="2:10" x14ac:dyDescent="0.2">
      <c r="B107" s="89"/>
      <c r="C107" s="77"/>
      <c r="E107" s="78"/>
      <c r="I107" s="38"/>
      <c r="J107" s="99"/>
    </row>
    <row r="108" spans="2:10" x14ac:dyDescent="0.2">
      <c r="B108" s="89"/>
      <c r="C108" s="77"/>
      <c r="E108" s="78"/>
      <c r="I108" s="38"/>
      <c r="J108" s="99"/>
    </row>
    <row r="109" spans="2:10" x14ac:dyDescent="0.2">
      <c r="B109" s="89"/>
      <c r="C109" s="77"/>
      <c r="E109" s="78"/>
      <c r="I109" s="38"/>
      <c r="J109" s="99"/>
    </row>
    <row r="110" spans="2:10" x14ac:dyDescent="0.2">
      <c r="B110" s="89"/>
      <c r="C110" s="77"/>
      <c r="E110" s="78"/>
      <c r="I110" s="38"/>
      <c r="J110" s="99"/>
    </row>
    <row r="111" spans="2:10" x14ac:dyDescent="0.2">
      <c r="B111" s="89"/>
      <c r="C111" s="77"/>
      <c r="E111" s="78"/>
      <c r="I111" s="38"/>
      <c r="J111" s="99"/>
    </row>
    <row r="112" spans="2:10" x14ac:dyDescent="0.2">
      <c r="B112" s="89"/>
      <c r="C112" s="77"/>
      <c r="E112" s="78"/>
      <c r="I112" s="38"/>
      <c r="J112" s="99"/>
    </row>
    <row r="113" spans="2:10" x14ac:dyDescent="0.2">
      <c r="B113" s="89"/>
      <c r="C113" s="77"/>
      <c r="E113" s="78"/>
      <c r="I113" s="38"/>
      <c r="J113" s="99"/>
    </row>
    <row r="114" spans="2:10" x14ac:dyDescent="0.2">
      <c r="B114" s="89"/>
      <c r="C114" s="77"/>
      <c r="E114" s="78"/>
      <c r="I114" s="38"/>
      <c r="J114" s="99"/>
    </row>
    <row r="115" spans="2:10" x14ac:dyDescent="0.2">
      <c r="B115" s="89"/>
      <c r="C115" s="77"/>
      <c r="E115" s="78"/>
      <c r="I115" s="38"/>
      <c r="J115" s="99"/>
    </row>
    <row r="116" spans="2:10" x14ac:dyDescent="0.2">
      <c r="B116" s="89"/>
      <c r="C116" s="77"/>
      <c r="E116" s="78"/>
      <c r="I116" s="38"/>
      <c r="J116" s="99"/>
    </row>
    <row r="117" spans="2:10" x14ac:dyDescent="0.2">
      <c r="B117" s="89"/>
      <c r="C117" s="77"/>
      <c r="E117" s="78"/>
      <c r="I117" s="38"/>
      <c r="J117" s="99"/>
    </row>
    <row r="118" spans="2:10" x14ac:dyDescent="0.2">
      <c r="B118" s="89"/>
      <c r="C118" s="77"/>
      <c r="E118" s="78"/>
      <c r="I118" s="38"/>
      <c r="J118" s="99"/>
    </row>
    <row r="119" spans="2:10" x14ac:dyDescent="0.2">
      <c r="B119" s="89"/>
      <c r="C119" s="77"/>
      <c r="E119" s="78"/>
      <c r="I119" s="38"/>
      <c r="J119" s="99"/>
    </row>
    <row r="120" spans="2:10" x14ac:dyDescent="0.2">
      <c r="B120" s="89"/>
      <c r="C120" s="77"/>
      <c r="E120" s="78"/>
      <c r="I120" s="38"/>
      <c r="J120" s="99"/>
    </row>
    <row r="121" spans="2:10" x14ac:dyDescent="0.2">
      <c r="B121" s="89"/>
      <c r="C121" s="77"/>
      <c r="E121" s="78"/>
      <c r="I121" s="38"/>
      <c r="J121" s="99"/>
    </row>
    <row r="122" spans="2:10" x14ac:dyDescent="0.2">
      <c r="B122" s="89"/>
      <c r="C122" s="77"/>
      <c r="E122" s="78"/>
      <c r="I122" s="38"/>
      <c r="J122" s="99"/>
    </row>
    <row r="123" spans="2:10" x14ac:dyDescent="0.2">
      <c r="B123" s="89"/>
      <c r="C123" s="77"/>
      <c r="E123" s="78"/>
      <c r="I123" s="38"/>
      <c r="J123" s="99"/>
    </row>
    <row r="124" spans="2:10" x14ac:dyDescent="0.2">
      <c r="B124" s="89"/>
      <c r="C124" s="77"/>
      <c r="E124" s="78"/>
      <c r="I124" s="38"/>
      <c r="J124" s="99"/>
    </row>
    <row r="125" spans="2:10" x14ac:dyDescent="0.2">
      <c r="B125" s="89"/>
      <c r="C125" s="77"/>
      <c r="E125" s="78"/>
      <c r="I125" s="38"/>
      <c r="J125" s="99"/>
    </row>
    <row r="126" spans="2:10" x14ac:dyDescent="0.2">
      <c r="B126" s="89"/>
      <c r="C126" s="77"/>
      <c r="E126" s="78"/>
      <c r="I126" s="38"/>
      <c r="J126" s="99"/>
    </row>
    <row r="127" spans="2:10" x14ac:dyDescent="0.2">
      <c r="B127" s="89"/>
      <c r="C127" s="77"/>
      <c r="E127" s="78"/>
      <c r="I127" s="38"/>
      <c r="J127" s="99"/>
    </row>
    <row r="128" spans="2:10" x14ac:dyDescent="0.2">
      <c r="B128" s="89"/>
      <c r="C128" s="77"/>
      <c r="E128" s="78"/>
      <c r="I128" s="38"/>
      <c r="J128" s="99"/>
    </row>
    <row r="129" spans="2:10" x14ac:dyDescent="0.2">
      <c r="B129" s="89"/>
      <c r="C129" s="77"/>
      <c r="E129" s="78"/>
      <c r="I129" s="38"/>
      <c r="J129" s="99"/>
    </row>
    <row r="130" spans="2:10" x14ac:dyDescent="0.2">
      <c r="B130" s="89"/>
      <c r="C130" s="77"/>
      <c r="E130" s="78"/>
      <c r="I130" s="38"/>
      <c r="J130" s="99"/>
    </row>
    <row r="131" spans="2:10" x14ac:dyDescent="0.2">
      <c r="B131" s="89"/>
      <c r="C131" s="77"/>
      <c r="E131" s="78"/>
      <c r="I131" s="38"/>
      <c r="J131" s="99"/>
    </row>
    <row r="132" spans="2:10" x14ac:dyDescent="0.2">
      <c r="B132" s="89"/>
      <c r="C132" s="77"/>
      <c r="E132" s="78"/>
      <c r="I132" s="38"/>
      <c r="J132" s="99"/>
    </row>
    <row r="133" spans="2:10" x14ac:dyDescent="0.2">
      <c r="B133" s="89"/>
      <c r="C133" s="77"/>
      <c r="E133" s="78"/>
      <c r="I133" s="38"/>
      <c r="J133" s="99"/>
    </row>
    <row r="134" spans="2:10" x14ac:dyDescent="0.2">
      <c r="B134" s="89"/>
      <c r="C134" s="77"/>
      <c r="E134" s="78"/>
      <c r="I134" s="38"/>
      <c r="J134" s="99"/>
    </row>
    <row r="135" spans="2:10" x14ac:dyDescent="0.2">
      <c r="B135" s="89"/>
      <c r="C135" s="77"/>
      <c r="E135" s="78"/>
      <c r="I135" s="38"/>
      <c r="J135" s="99"/>
    </row>
    <row r="136" spans="2:10" x14ac:dyDescent="0.2">
      <c r="B136" s="89"/>
      <c r="C136" s="77"/>
      <c r="E136" s="78"/>
      <c r="I136" s="38"/>
      <c r="J136" s="99"/>
    </row>
    <row r="137" spans="2:10" x14ac:dyDescent="0.2">
      <c r="B137" s="89"/>
      <c r="C137" s="77"/>
      <c r="E137" s="78"/>
      <c r="I137" s="38"/>
      <c r="J137" s="99"/>
    </row>
    <row r="138" spans="2:10" x14ac:dyDescent="0.2">
      <c r="B138" s="89"/>
      <c r="C138" s="77"/>
      <c r="E138" s="78"/>
      <c r="I138" s="38"/>
      <c r="J138" s="99"/>
    </row>
    <row r="139" spans="2:10" x14ac:dyDescent="0.2">
      <c r="B139" s="89"/>
      <c r="C139" s="77"/>
      <c r="E139" s="78"/>
      <c r="I139" s="38"/>
      <c r="J139" s="99"/>
    </row>
    <row r="140" spans="2:10" x14ac:dyDescent="0.2">
      <c r="B140" s="89"/>
      <c r="C140" s="77"/>
      <c r="E140" s="78"/>
      <c r="I140" s="38"/>
      <c r="J140" s="99"/>
    </row>
    <row r="141" spans="2:10" x14ac:dyDescent="0.2">
      <c r="B141" s="89"/>
      <c r="C141" s="77"/>
      <c r="E141" s="78"/>
      <c r="I141" s="38"/>
      <c r="J141" s="99"/>
    </row>
    <row r="142" spans="2:10" x14ac:dyDescent="0.2">
      <c r="B142" s="89"/>
      <c r="C142" s="77"/>
      <c r="E142" s="78"/>
      <c r="I142" s="38"/>
      <c r="J142" s="99"/>
    </row>
    <row r="143" spans="2:10" x14ac:dyDescent="0.2">
      <c r="B143" s="89"/>
      <c r="C143" s="77"/>
      <c r="E143" s="78"/>
      <c r="I143" s="38"/>
      <c r="J143" s="99"/>
    </row>
    <row r="144" spans="2:10" x14ac:dyDescent="0.2">
      <c r="B144" s="89"/>
      <c r="C144" s="77"/>
      <c r="E144" s="78"/>
      <c r="I144" s="38"/>
      <c r="J144" s="99"/>
    </row>
    <row r="145" spans="2:10" x14ac:dyDescent="0.2">
      <c r="B145" s="89"/>
      <c r="C145" s="77"/>
      <c r="E145" s="78"/>
      <c r="I145" s="38"/>
      <c r="J145" s="99"/>
    </row>
    <row r="146" spans="2:10" x14ac:dyDescent="0.2">
      <c r="B146" s="89"/>
      <c r="C146" s="77"/>
      <c r="E146" s="78"/>
      <c r="I146" s="38"/>
      <c r="J146" s="99"/>
    </row>
    <row r="147" spans="2:10" x14ac:dyDescent="0.2">
      <c r="B147" s="89"/>
      <c r="C147" s="77"/>
      <c r="E147" s="78"/>
      <c r="I147" s="38"/>
      <c r="J147" s="99"/>
    </row>
    <row r="148" spans="2:10" x14ac:dyDescent="0.2">
      <c r="B148" s="89"/>
      <c r="C148" s="77"/>
      <c r="E148" s="78"/>
      <c r="I148" s="38"/>
      <c r="J148" s="99"/>
    </row>
    <row r="149" spans="2:10" x14ac:dyDescent="0.2">
      <c r="B149" s="89"/>
      <c r="C149" s="77"/>
      <c r="E149" s="78"/>
      <c r="I149" s="38"/>
      <c r="J149" s="99"/>
    </row>
    <row r="150" spans="2:10" x14ac:dyDescent="0.2">
      <c r="B150" s="89"/>
      <c r="C150" s="77"/>
      <c r="E150" s="78"/>
      <c r="I150" s="38"/>
      <c r="J150" s="99"/>
    </row>
    <row r="151" spans="2:10" x14ac:dyDescent="0.2">
      <c r="B151" s="89"/>
      <c r="C151" s="77"/>
      <c r="E151" s="78"/>
      <c r="I151" s="38"/>
      <c r="J151" s="99"/>
    </row>
    <row r="152" spans="2:10" x14ac:dyDescent="0.2">
      <c r="B152" s="89"/>
      <c r="C152" s="77"/>
      <c r="E152" s="78"/>
      <c r="I152" s="38"/>
      <c r="J152" s="99"/>
    </row>
    <row r="153" spans="2:10" x14ac:dyDescent="0.2">
      <c r="B153" s="89"/>
      <c r="C153" s="77"/>
      <c r="E153" s="78"/>
      <c r="I153" s="38"/>
      <c r="J153" s="99"/>
    </row>
    <row r="154" spans="2:10" x14ac:dyDescent="0.2">
      <c r="B154" s="89"/>
      <c r="C154" s="77"/>
      <c r="E154" s="78"/>
      <c r="I154" s="38"/>
      <c r="J154" s="99"/>
    </row>
    <row r="155" spans="2:10" x14ac:dyDescent="0.2">
      <c r="B155" s="89"/>
      <c r="C155" s="77"/>
      <c r="E155" s="78"/>
      <c r="I155" s="38"/>
      <c r="J155" s="99"/>
    </row>
    <row r="156" spans="2:10" x14ac:dyDescent="0.2">
      <c r="B156" s="89"/>
      <c r="C156" s="77"/>
      <c r="E156" s="78"/>
      <c r="I156" s="38"/>
      <c r="J156" s="99"/>
    </row>
    <row r="157" spans="2:10" x14ac:dyDescent="0.2">
      <c r="B157" s="89"/>
      <c r="C157" s="77"/>
      <c r="E157" s="78"/>
      <c r="I157" s="38"/>
      <c r="J157" s="99"/>
    </row>
    <row r="158" spans="2:10" x14ac:dyDescent="0.2">
      <c r="B158" s="89"/>
      <c r="C158" s="77"/>
      <c r="E158" s="78"/>
      <c r="I158" s="38"/>
      <c r="J158" s="99"/>
    </row>
    <row r="159" spans="2:10" x14ac:dyDescent="0.2">
      <c r="B159" s="89"/>
      <c r="C159" s="77"/>
      <c r="E159" s="78"/>
      <c r="I159" s="38"/>
      <c r="J159" s="99"/>
    </row>
    <row r="160" spans="2:10" x14ac:dyDescent="0.2">
      <c r="B160" s="89"/>
      <c r="C160" s="77"/>
      <c r="E160" s="78"/>
      <c r="I160" s="38"/>
      <c r="J160" s="99"/>
    </row>
    <row r="161" spans="2:10" x14ac:dyDescent="0.2">
      <c r="B161" s="89"/>
      <c r="C161" s="77"/>
      <c r="E161" s="78"/>
      <c r="I161" s="38"/>
      <c r="J161" s="99"/>
    </row>
    <row r="162" spans="2:10" x14ac:dyDescent="0.2">
      <c r="B162" s="89"/>
      <c r="C162" s="77"/>
      <c r="E162" s="78"/>
      <c r="I162" s="38"/>
      <c r="J162" s="99"/>
    </row>
    <row r="163" spans="2:10" x14ac:dyDescent="0.2">
      <c r="B163" s="89"/>
      <c r="C163" s="77"/>
      <c r="E163" s="78"/>
      <c r="I163" s="38"/>
      <c r="J163" s="99"/>
    </row>
    <row r="164" spans="2:10" x14ac:dyDescent="0.2">
      <c r="B164" s="89"/>
      <c r="C164" s="77"/>
      <c r="E164" s="78"/>
      <c r="I164" s="38"/>
      <c r="J164" s="99"/>
    </row>
    <row r="165" spans="2:10" x14ac:dyDescent="0.2">
      <c r="B165" s="89"/>
      <c r="C165" s="77"/>
      <c r="E165" s="78"/>
      <c r="I165" s="38"/>
      <c r="J165" s="99"/>
    </row>
    <row r="166" spans="2:10" x14ac:dyDescent="0.2">
      <c r="B166" s="89"/>
      <c r="C166" s="77"/>
      <c r="E166" s="78"/>
      <c r="I166" s="38"/>
      <c r="J166" s="99"/>
    </row>
    <row r="167" spans="2:10" x14ac:dyDescent="0.2">
      <c r="B167" s="89"/>
      <c r="C167" s="77"/>
      <c r="E167" s="78"/>
      <c r="I167" s="38"/>
      <c r="J167" s="99"/>
    </row>
    <row r="168" spans="2:10" x14ac:dyDescent="0.2">
      <c r="B168" s="89"/>
      <c r="C168" s="77"/>
      <c r="E168" s="78"/>
      <c r="I168" s="38"/>
      <c r="J168" s="99"/>
    </row>
    <row r="169" spans="2:10" x14ac:dyDescent="0.2">
      <c r="B169" s="89"/>
      <c r="C169" s="77"/>
      <c r="E169" s="78"/>
      <c r="I169" s="38"/>
      <c r="J169" s="99"/>
    </row>
    <row r="170" spans="2:10" x14ac:dyDescent="0.2">
      <c r="B170" s="89"/>
      <c r="C170" s="77"/>
      <c r="E170" s="78"/>
      <c r="I170" s="38"/>
      <c r="J170" s="99"/>
    </row>
    <row r="171" spans="2:10" x14ac:dyDescent="0.2">
      <c r="B171" s="89"/>
      <c r="C171" s="77"/>
      <c r="E171" s="78"/>
      <c r="I171" s="38"/>
      <c r="J171" s="99"/>
    </row>
    <row r="172" spans="2:10" x14ac:dyDescent="0.2">
      <c r="B172" s="89"/>
      <c r="C172" s="77"/>
      <c r="E172" s="78"/>
      <c r="I172" s="38"/>
      <c r="J172" s="99"/>
    </row>
    <row r="173" spans="2:10" x14ac:dyDescent="0.2">
      <c r="B173" s="89"/>
      <c r="C173" s="77"/>
      <c r="E173" s="78"/>
      <c r="I173" s="38"/>
      <c r="J173" s="99"/>
    </row>
    <row r="174" spans="2:10" x14ac:dyDescent="0.2">
      <c r="B174" s="89"/>
      <c r="C174" s="77"/>
      <c r="E174" s="78"/>
      <c r="I174" s="38"/>
      <c r="J174" s="99"/>
    </row>
    <row r="175" spans="2:10" x14ac:dyDescent="0.2">
      <c r="B175" s="89"/>
      <c r="C175" s="77"/>
      <c r="E175" s="78"/>
      <c r="I175" s="38"/>
      <c r="J175" s="99"/>
    </row>
    <row r="176" spans="2:10" x14ac:dyDescent="0.2">
      <c r="B176" s="89"/>
      <c r="C176" s="77"/>
      <c r="E176" s="78"/>
      <c r="I176" s="38"/>
      <c r="J176" s="99"/>
    </row>
    <row r="177" spans="2:10" x14ac:dyDescent="0.2">
      <c r="B177" s="89"/>
      <c r="C177" s="77"/>
      <c r="E177" s="78"/>
      <c r="I177" s="38"/>
      <c r="J177" s="99"/>
    </row>
    <row r="178" spans="2:10" x14ac:dyDescent="0.2">
      <c r="B178" s="89"/>
      <c r="C178" s="77"/>
      <c r="E178" s="78"/>
      <c r="I178" s="38"/>
      <c r="J178" s="99"/>
    </row>
    <row r="179" spans="2:10" x14ac:dyDescent="0.2">
      <c r="B179" s="89"/>
      <c r="C179" s="77"/>
      <c r="E179" s="78"/>
      <c r="I179" s="38"/>
      <c r="J179" s="99"/>
    </row>
    <row r="180" spans="2:10" x14ac:dyDescent="0.2">
      <c r="B180" s="89"/>
      <c r="C180" s="77"/>
      <c r="E180" s="78"/>
      <c r="I180" s="38"/>
      <c r="J180" s="99"/>
    </row>
    <row r="181" spans="2:10" x14ac:dyDescent="0.2">
      <c r="B181" s="89"/>
      <c r="C181" s="77"/>
      <c r="E181" s="78"/>
      <c r="I181" s="38"/>
      <c r="J181" s="99"/>
    </row>
    <row r="182" spans="2:10" x14ac:dyDescent="0.2">
      <c r="B182" s="89"/>
      <c r="C182" s="77"/>
      <c r="E182" s="78"/>
      <c r="I182" s="38"/>
      <c r="J182" s="99"/>
    </row>
    <row r="183" spans="2:10" x14ac:dyDescent="0.2">
      <c r="B183" s="89"/>
      <c r="C183" s="77"/>
      <c r="E183" s="78"/>
      <c r="I183" s="38"/>
      <c r="J183" s="99"/>
    </row>
    <row r="184" spans="2:10" x14ac:dyDescent="0.2">
      <c r="B184" s="89"/>
      <c r="C184" s="77"/>
      <c r="E184" s="78"/>
      <c r="I184" s="38"/>
      <c r="J184" s="99"/>
    </row>
    <row r="185" spans="2:10" x14ac:dyDescent="0.2">
      <c r="B185" s="89"/>
      <c r="C185" s="77"/>
      <c r="E185" s="78"/>
      <c r="I185" s="38"/>
      <c r="J185" s="99"/>
    </row>
    <row r="186" spans="2:10" x14ac:dyDescent="0.2">
      <c r="B186" s="89"/>
      <c r="C186" s="77"/>
      <c r="E186" s="78"/>
      <c r="I186" s="38"/>
      <c r="J186" s="99"/>
    </row>
    <row r="187" spans="2:10" x14ac:dyDescent="0.2">
      <c r="B187" s="89"/>
      <c r="C187" s="77"/>
      <c r="E187" s="78"/>
      <c r="I187" s="38"/>
      <c r="J187" s="99"/>
    </row>
    <row r="188" spans="2:10" x14ac:dyDescent="0.2">
      <c r="B188" s="89"/>
      <c r="C188" s="77"/>
      <c r="E188" s="78"/>
      <c r="I188" s="38"/>
      <c r="J188" s="99"/>
    </row>
    <row r="189" spans="2:10" x14ac:dyDescent="0.2">
      <c r="B189" s="89"/>
      <c r="C189" s="77"/>
      <c r="E189" s="78"/>
      <c r="I189" s="38"/>
      <c r="J189" s="99"/>
    </row>
    <row r="190" spans="2:10" x14ac:dyDescent="0.2">
      <c r="B190" s="89"/>
      <c r="C190" s="77"/>
      <c r="E190" s="78"/>
      <c r="I190" s="38"/>
      <c r="J190" s="99"/>
    </row>
    <row r="191" spans="2:10" x14ac:dyDescent="0.2">
      <c r="B191" s="89"/>
      <c r="C191" s="77"/>
      <c r="E191" s="78"/>
      <c r="I191" s="38"/>
      <c r="J191" s="99"/>
    </row>
    <row r="192" spans="2:10" x14ac:dyDescent="0.2">
      <c r="B192" s="89"/>
      <c r="C192" s="77"/>
      <c r="E192" s="78"/>
      <c r="I192" s="38"/>
      <c r="J192" s="99"/>
    </row>
    <row r="193" spans="2:10" x14ac:dyDescent="0.2">
      <c r="B193" s="89"/>
      <c r="C193" s="77"/>
      <c r="E193" s="78"/>
      <c r="I193" s="38"/>
      <c r="J193" s="99"/>
    </row>
    <row r="194" spans="2:10" x14ac:dyDescent="0.2">
      <c r="B194" s="89"/>
      <c r="C194" s="77"/>
      <c r="E194" s="78"/>
      <c r="I194" s="38"/>
      <c r="J194" s="99"/>
    </row>
    <row r="195" spans="2:10" x14ac:dyDescent="0.2">
      <c r="B195" s="89"/>
      <c r="C195" s="77"/>
      <c r="E195" s="78"/>
      <c r="I195" s="38"/>
      <c r="J195" s="99"/>
    </row>
    <row r="196" spans="2:10" x14ac:dyDescent="0.2">
      <c r="B196" s="89"/>
      <c r="C196" s="77"/>
      <c r="E196" s="78"/>
      <c r="I196" s="38"/>
      <c r="J196" s="99"/>
    </row>
    <row r="197" spans="2:10" x14ac:dyDescent="0.2">
      <c r="B197" s="89"/>
      <c r="C197" s="77"/>
      <c r="E197" s="78"/>
      <c r="I197" s="38"/>
      <c r="J197" s="99"/>
    </row>
    <row r="198" spans="2:10" x14ac:dyDescent="0.2">
      <c r="B198" s="89"/>
      <c r="C198" s="77"/>
      <c r="E198" s="78"/>
      <c r="I198" s="38"/>
      <c r="J198" s="99"/>
    </row>
    <row r="199" spans="2:10" x14ac:dyDescent="0.2">
      <c r="B199" s="89"/>
      <c r="C199" s="77"/>
      <c r="E199" s="78"/>
      <c r="I199" s="38"/>
      <c r="J199" s="99"/>
    </row>
    <row r="200" spans="2:10" x14ac:dyDescent="0.2">
      <c r="B200" s="89"/>
      <c r="C200" s="77"/>
      <c r="E200" s="78"/>
      <c r="I200" s="38"/>
      <c r="J200" s="99"/>
    </row>
    <row r="201" spans="2:10" x14ac:dyDescent="0.2">
      <c r="B201" s="89"/>
      <c r="C201" s="77"/>
      <c r="E201" s="78"/>
      <c r="I201" s="38"/>
      <c r="J201" s="99"/>
    </row>
    <row r="202" spans="2:10" x14ac:dyDescent="0.2">
      <c r="B202" s="89"/>
      <c r="C202" s="77"/>
      <c r="E202" s="78"/>
      <c r="I202" s="38"/>
      <c r="J202" s="99"/>
    </row>
    <row r="203" spans="2:10" x14ac:dyDescent="0.2">
      <c r="B203" s="89"/>
      <c r="C203" s="77"/>
      <c r="E203" s="78"/>
      <c r="I203" s="38"/>
      <c r="J203" s="99"/>
    </row>
    <row r="204" spans="2:10" x14ac:dyDescent="0.2">
      <c r="B204" s="89"/>
      <c r="C204" s="77"/>
      <c r="E204" s="78"/>
      <c r="I204" s="38"/>
      <c r="J204" s="99"/>
    </row>
    <row r="205" spans="2:10" x14ac:dyDescent="0.2">
      <c r="B205" s="89"/>
      <c r="C205" s="77"/>
      <c r="E205" s="78"/>
      <c r="I205" s="38"/>
      <c r="J205" s="99"/>
    </row>
    <row r="206" spans="2:10" x14ac:dyDescent="0.2">
      <c r="B206" s="89"/>
      <c r="C206" s="77"/>
      <c r="E206" s="78"/>
      <c r="I206" s="38"/>
      <c r="J206" s="99"/>
    </row>
    <row r="207" spans="2:10" x14ac:dyDescent="0.2">
      <c r="B207" s="89"/>
      <c r="C207" s="77"/>
      <c r="E207" s="78"/>
      <c r="I207" s="38"/>
      <c r="J207" s="99"/>
    </row>
    <row r="208" spans="2:10" x14ac:dyDescent="0.2">
      <c r="B208" s="89"/>
      <c r="C208" s="77"/>
      <c r="E208" s="78"/>
      <c r="I208" s="38"/>
      <c r="J208" s="99"/>
    </row>
    <row r="209" spans="2:10" x14ac:dyDescent="0.2">
      <c r="B209" s="89"/>
      <c r="C209" s="77"/>
      <c r="E209" s="78"/>
      <c r="I209" s="38"/>
      <c r="J209" s="99"/>
    </row>
    <row r="210" spans="2:10" x14ac:dyDescent="0.2">
      <c r="B210" s="89"/>
      <c r="C210" s="77"/>
      <c r="E210" s="78"/>
      <c r="I210" s="38"/>
      <c r="J210" s="99"/>
    </row>
    <row r="211" spans="2:10" x14ac:dyDescent="0.2">
      <c r="B211" s="89"/>
      <c r="C211" s="77"/>
      <c r="E211" s="78"/>
      <c r="I211" s="38"/>
      <c r="J211" s="99"/>
    </row>
    <row r="212" spans="2:10" x14ac:dyDescent="0.2">
      <c r="B212" s="89"/>
      <c r="C212" s="77"/>
      <c r="E212" s="78"/>
      <c r="I212" s="38"/>
      <c r="J212" s="99"/>
    </row>
    <row r="213" spans="2:10" x14ac:dyDescent="0.2">
      <c r="B213" s="89"/>
      <c r="C213" s="77"/>
      <c r="E213" s="78"/>
      <c r="I213" s="38"/>
      <c r="J213" s="99"/>
    </row>
    <row r="214" spans="2:10" x14ac:dyDescent="0.2">
      <c r="B214" s="89"/>
      <c r="C214" s="77"/>
      <c r="E214" s="78"/>
      <c r="I214" s="38"/>
      <c r="J214" s="99"/>
    </row>
    <row r="215" spans="2:10" x14ac:dyDescent="0.2">
      <c r="B215" s="89"/>
      <c r="C215" s="77"/>
      <c r="E215" s="78"/>
      <c r="I215" s="38"/>
      <c r="J215" s="99"/>
    </row>
    <row r="216" spans="2:10" x14ac:dyDescent="0.2">
      <c r="B216" s="89"/>
      <c r="C216" s="77"/>
      <c r="E216" s="78"/>
      <c r="I216" s="38"/>
      <c r="J216" s="99"/>
    </row>
    <row r="217" spans="2:10" x14ac:dyDescent="0.2">
      <c r="B217" s="89"/>
      <c r="C217" s="77"/>
      <c r="E217" s="78"/>
      <c r="I217" s="38"/>
      <c r="J217" s="99"/>
    </row>
    <row r="218" spans="2:10" x14ac:dyDescent="0.2">
      <c r="B218" s="89"/>
      <c r="C218" s="77"/>
      <c r="E218" s="78"/>
      <c r="I218" s="38"/>
      <c r="J218" s="99"/>
    </row>
    <row r="219" spans="2:10" x14ac:dyDescent="0.2">
      <c r="B219" s="89"/>
      <c r="C219" s="77"/>
      <c r="E219" s="78"/>
      <c r="I219" s="38"/>
      <c r="J219" s="99"/>
    </row>
    <row r="220" spans="2:10" x14ac:dyDescent="0.2">
      <c r="B220" s="89"/>
      <c r="C220" s="77"/>
      <c r="E220" s="78"/>
      <c r="I220" s="38"/>
      <c r="J220" s="99"/>
    </row>
    <row r="221" spans="2:10" x14ac:dyDescent="0.2">
      <c r="B221" s="89"/>
      <c r="C221" s="77"/>
      <c r="E221" s="78"/>
      <c r="I221" s="38"/>
      <c r="J221" s="99"/>
    </row>
    <row r="222" spans="2:10" x14ac:dyDescent="0.2">
      <c r="B222" s="89"/>
      <c r="C222" s="77"/>
      <c r="E222" s="78"/>
      <c r="I222" s="38"/>
      <c r="J222" s="99"/>
    </row>
    <row r="223" spans="2:10" x14ac:dyDescent="0.2">
      <c r="B223" s="89"/>
      <c r="C223" s="77"/>
      <c r="E223" s="78"/>
      <c r="I223" s="38"/>
      <c r="J223" s="99"/>
    </row>
    <row r="224" spans="2:10" x14ac:dyDescent="0.2">
      <c r="B224" s="89"/>
      <c r="C224" s="77"/>
      <c r="E224" s="78"/>
      <c r="I224" s="38"/>
      <c r="J224" s="99"/>
    </row>
    <row r="225" spans="2:10" x14ac:dyDescent="0.2">
      <c r="B225" s="89"/>
      <c r="C225" s="77"/>
      <c r="E225" s="78"/>
      <c r="I225" s="38"/>
      <c r="J225" s="99"/>
    </row>
    <row r="226" spans="2:10" x14ac:dyDescent="0.2">
      <c r="B226" s="89"/>
      <c r="C226" s="77"/>
      <c r="E226" s="78"/>
      <c r="I226" s="38"/>
      <c r="J226" s="99"/>
    </row>
    <row r="227" spans="2:10" x14ac:dyDescent="0.2">
      <c r="B227" s="89"/>
      <c r="C227" s="77"/>
      <c r="E227" s="78"/>
      <c r="I227" s="38"/>
      <c r="J227" s="99"/>
    </row>
    <row r="228" spans="2:10" x14ac:dyDescent="0.2">
      <c r="B228" s="89"/>
      <c r="C228" s="77"/>
      <c r="E228" s="78"/>
      <c r="I228" s="38"/>
      <c r="J228" s="99"/>
    </row>
    <row r="229" spans="2:10" x14ac:dyDescent="0.2">
      <c r="B229" s="89"/>
      <c r="C229" s="77"/>
      <c r="E229" s="78"/>
      <c r="I229" s="38"/>
      <c r="J229" s="99"/>
    </row>
    <row r="230" spans="2:10" x14ac:dyDescent="0.2">
      <c r="B230" s="89"/>
      <c r="C230" s="77"/>
      <c r="E230" s="78"/>
      <c r="I230" s="38"/>
      <c r="J230" s="99"/>
    </row>
    <row r="231" spans="2:10" x14ac:dyDescent="0.2">
      <c r="B231" s="89"/>
      <c r="C231" s="77"/>
      <c r="E231" s="78"/>
      <c r="I231" s="38"/>
      <c r="J231" s="99"/>
    </row>
    <row r="232" spans="2:10" x14ac:dyDescent="0.2">
      <c r="B232" s="89"/>
      <c r="C232" s="77"/>
      <c r="E232" s="78"/>
      <c r="I232" s="38"/>
      <c r="J232" s="99"/>
    </row>
    <row r="233" spans="2:10" x14ac:dyDescent="0.2">
      <c r="B233" s="89"/>
      <c r="C233" s="77"/>
      <c r="E233" s="78"/>
      <c r="I233" s="38"/>
      <c r="J233" s="99"/>
    </row>
    <row r="234" spans="2:10" x14ac:dyDescent="0.2">
      <c r="B234" s="89"/>
      <c r="C234" s="77"/>
      <c r="E234" s="78"/>
      <c r="I234" s="38"/>
      <c r="J234" s="99"/>
    </row>
    <row r="235" spans="2:10" x14ac:dyDescent="0.2">
      <c r="B235" s="89"/>
      <c r="C235" s="77"/>
      <c r="E235" s="78"/>
      <c r="I235" s="38"/>
      <c r="J235" s="99"/>
    </row>
    <row r="236" spans="2:10" x14ac:dyDescent="0.2">
      <c r="B236" s="89"/>
      <c r="C236" s="77"/>
      <c r="E236" s="78"/>
      <c r="I236" s="38"/>
      <c r="J236" s="99"/>
    </row>
    <row r="237" spans="2:10" x14ac:dyDescent="0.2">
      <c r="B237" s="89"/>
      <c r="C237" s="77"/>
      <c r="E237" s="78"/>
      <c r="I237" s="38"/>
      <c r="J237" s="99"/>
    </row>
    <row r="238" spans="2:10" x14ac:dyDescent="0.2">
      <c r="B238" s="89"/>
      <c r="C238" s="77"/>
      <c r="E238" s="78"/>
      <c r="I238" s="38"/>
      <c r="J238" s="99"/>
    </row>
    <row r="239" spans="2:10" x14ac:dyDescent="0.2">
      <c r="B239" s="89"/>
      <c r="C239" s="77"/>
      <c r="E239" s="78"/>
      <c r="I239" s="38"/>
      <c r="J239" s="99"/>
    </row>
    <row r="240" spans="2:10" x14ac:dyDescent="0.2">
      <c r="B240" s="89"/>
      <c r="C240" s="77"/>
      <c r="E240" s="78"/>
      <c r="I240" s="38"/>
      <c r="J240" s="99"/>
    </row>
    <row r="241" spans="2:10" x14ac:dyDescent="0.2">
      <c r="B241" s="89"/>
      <c r="C241" s="77"/>
      <c r="E241" s="78"/>
      <c r="I241" s="38"/>
      <c r="J241" s="99"/>
    </row>
    <row r="242" spans="2:10" x14ac:dyDescent="0.2">
      <c r="B242" s="89"/>
      <c r="C242" s="77"/>
      <c r="E242" s="78"/>
      <c r="I242" s="38"/>
      <c r="J242" s="99"/>
    </row>
    <row r="243" spans="2:10" x14ac:dyDescent="0.2">
      <c r="B243" s="89"/>
      <c r="C243" s="77"/>
      <c r="E243" s="78"/>
      <c r="I243" s="38"/>
      <c r="J243" s="99"/>
    </row>
    <row r="244" spans="2:10" x14ac:dyDescent="0.2">
      <c r="B244" s="89"/>
      <c r="C244" s="77"/>
      <c r="E244" s="78"/>
      <c r="I244" s="38"/>
      <c r="J244" s="99"/>
    </row>
    <row r="245" spans="2:10" x14ac:dyDescent="0.2">
      <c r="B245" s="89"/>
      <c r="C245" s="77"/>
      <c r="E245" s="78"/>
      <c r="I245" s="38"/>
      <c r="J245" s="99"/>
    </row>
    <row r="246" spans="2:10" x14ac:dyDescent="0.2">
      <c r="B246" s="89"/>
      <c r="C246" s="77"/>
      <c r="E246" s="78"/>
      <c r="I246" s="38"/>
      <c r="J246" s="99"/>
    </row>
    <row r="247" spans="2:10" x14ac:dyDescent="0.2">
      <c r="B247" s="89"/>
      <c r="C247" s="77"/>
      <c r="E247" s="78"/>
      <c r="I247" s="38"/>
      <c r="J247" s="99"/>
    </row>
    <row r="248" spans="2:10" x14ac:dyDescent="0.2">
      <c r="B248" s="89"/>
      <c r="C248" s="77"/>
      <c r="E248" s="78"/>
      <c r="I248" s="38"/>
      <c r="J248" s="99"/>
    </row>
    <row r="249" spans="2:10" x14ac:dyDescent="0.2">
      <c r="B249" s="89"/>
      <c r="C249" s="77"/>
      <c r="E249" s="78"/>
      <c r="I249" s="38"/>
      <c r="J249" s="99"/>
    </row>
    <row r="250" spans="2:10" x14ac:dyDescent="0.2">
      <c r="B250" s="89"/>
      <c r="C250" s="77"/>
      <c r="E250" s="78"/>
      <c r="I250" s="38"/>
      <c r="J250" s="99"/>
    </row>
    <row r="251" spans="2:10" x14ac:dyDescent="0.2">
      <c r="B251" s="89"/>
      <c r="C251" s="77"/>
      <c r="E251" s="78"/>
      <c r="I251" s="38"/>
      <c r="J251" s="99"/>
    </row>
    <row r="252" spans="2:10" x14ac:dyDescent="0.2">
      <c r="B252" s="89"/>
      <c r="C252" s="77"/>
      <c r="E252" s="78"/>
      <c r="I252" s="38"/>
      <c r="J252" s="99"/>
    </row>
    <row r="253" spans="2:10" x14ac:dyDescent="0.2">
      <c r="B253" s="89"/>
      <c r="C253" s="77"/>
      <c r="E253" s="78"/>
      <c r="I253" s="38"/>
      <c r="J253" s="99"/>
    </row>
    <row r="254" spans="2:10" x14ac:dyDescent="0.2">
      <c r="B254" s="89"/>
      <c r="C254" s="77"/>
      <c r="E254" s="78"/>
      <c r="I254" s="38"/>
      <c r="J254" s="99"/>
    </row>
    <row r="255" spans="2:10" x14ac:dyDescent="0.2">
      <c r="B255" s="89"/>
      <c r="C255" s="77"/>
      <c r="E255" s="78"/>
      <c r="I255" s="38"/>
      <c r="J255" s="99"/>
    </row>
    <row r="256" spans="2:10" x14ac:dyDescent="0.2">
      <c r="B256" s="89"/>
      <c r="C256" s="77"/>
      <c r="E256" s="78"/>
      <c r="I256" s="38"/>
      <c r="J256" s="99"/>
    </row>
    <row r="257" spans="2:10" x14ac:dyDescent="0.2">
      <c r="B257" s="89"/>
      <c r="C257" s="77"/>
      <c r="E257" s="78"/>
      <c r="I257" s="38"/>
      <c r="J257" s="99"/>
    </row>
    <row r="258" spans="2:10" x14ac:dyDescent="0.2">
      <c r="B258" s="89"/>
      <c r="C258" s="77"/>
      <c r="E258" s="78"/>
      <c r="I258" s="38"/>
      <c r="J258" s="99"/>
    </row>
    <row r="259" spans="2:10" x14ac:dyDescent="0.2">
      <c r="B259" s="89"/>
      <c r="C259" s="77"/>
      <c r="E259" s="78"/>
      <c r="I259" s="38"/>
      <c r="J259" s="99"/>
    </row>
    <row r="260" spans="2:10" x14ac:dyDescent="0.2">
      <c r="B260" s="89"/>
      <c r="C260" s="77"/>
      <c r="E260" s="78"/>
      <c r="I260" s="38"/>
      <c r="J260" s="99"/>
    </row>
    <row r="261" spans="2:10" x14ac:dyDescent="0.2">
      <c r="B261" s="89"/>
      <c r="C261" s="77"/>
      <c r="E261" s="78"/>
      <c r="I261" s="38"/>
      <c r="J261" s="99"/>
    </row>
    <row r="262" spans="2:10" x14ac:dyDescent="0.2">
      <c r="B262" s="89"/>
      <c r="C262" s="77"/>
      <c r="E262" s="78"/>
      <c r="I262" s="38"/>
      <c r="J262" s="99"/>
    </row>
    <row r="263" spans="2:10" x14ac:dyDescent="0.2">
      <c r="B263" s="89"/>
      <c r="C263" s="77"/>
      <c r="E263" s="78"/>
      <c r="I263" s="38"/>
      <c r="J263" s="99"/>
    </row>
    <row r="264" spans="2:10" x14ac:dyDescent="0.2">
      <c r="B264" s="89"/>
      <c r="C264" s="77"/>
      <c r="E264" s="78"/>
      <c r="I264" s="38"/>
      <c r="J264" s="99"/>
    </row>
    <row r="265" spans="2:10" x14ac:dyDescent="0.2">
      <c r="B265" s="89"/>
      <c r="C265" s="77"/>
      <c r="E265" s="78"/>
      <c r="I265" s="38"/>
      <c r="J265" s="99"/>
    </row>
    <row r="266" spans="2:10" x14ac:dyDescent="0.2">
      <c r="B266" s="89"/>
      <c r="C266" s="77"/>
      <c r="E266" s="78"/>
      <c r="I266" s="38"/>
      <c r="J266" s="99"/>
    </row>
    <row r="267" spans="2:10" x14ac:dyDescent="0.2">
      <c r="B267" s="89"/>
      <c r="C267" s="77"/>
      <c r="E267" s="78"/>
      <c r="I267" s="38"/>
      <c r="J267" s="99"/>
    </row>
    <row r="268" spans="2:10" x14ac:dyDescent="0.2">
      <c r="B268" s="89"/>
      <c r="C268" s="77"/>
      <c r="E268" s="78"/>
      <c r="I268" s="38"/>
      <c r="J268" s="99"/>
    </row>
    <row r="269" spans="2:10" x14ac:dyDescent="0.2">
      <c r="B269" s="89"/>
      <c r="C269" s="77"/>
      <c r="E269" s="78"/>
      <c r="I269" s="38"/>
      <c r="J269" s="99"/>
    </row>
    <row r="270" spans="2:10" x14ac:dyDescent="0.2">
      <c r="B270" s="89"/>
      <c r="C270" s="77"/>
      <c r="E270" s="78"/>
      <c r="I270" s="38"/>
      <c r="J270" s="99"/>
    </row>
    <row r="271" spans="2:10" x14ac:dyDescent="0.2">
      <c r="B271" s="89"/>
      <c r="C271" s="77"/>
      <c r="E271" s="78"/>
      <c r="I271" s="38"/>
      <c r="J271" s="99"/>
    </row>
    <row r="272" spans="2:10" x14ac:dyDescent="0.2">
      <c r="B272" s="89"/>
      <c r="C272" s="77"/>
      <c r="E272" s="78"/>
      <c r="I272" s="38"/>
      <c r="J272" s="99"/>
    </row>
    <row r="273" spans="2:10" x14ac:dyDescent="0.2">
      <c r="B273" s="89"/>
      <c r="C273" s="77"/>
      <c r="E273" s="78"/>
      <c r="I273" s="38"/>
      <c r="J273" s="99"/>
    </row>
    <row r="274" spans="2:10" x14ac:dyDescent="0.2">
      <c r="B274" s="89"/>
      <c r="C274" s="77"/>
      <c r="E274" s="78"/>
      <c r="I274" s="38"/>
      <c r="J274" s="99"/>
    </row>
    <row r="275" spans="2:10" x14ac:dyDescent="0.2">
      <c r="B275" s="89"/>
      <c r="C275" s="77"/>
      <c r="E275" s="78"/>
      <c r="I275" s="38"/>
      <c r="J275" s="99"/>
    </row>
    <row r="276" spans="2:10" x14ac:dyDescent="0.2">
      <c r="B276" s="89"/>
      <c r="C276" s="77"/>
      <c r="E276" s="78"/>
      <c r="I276" s="38"/>
      <c r="J276" s="99"/>
    </row>
    <row r="277" spans="2:10" x14ac:dyDescent="0.2">
      <c r="B277" s="89"/>
      <c r="C277" s="77"/>
      <c r="E277" s="78"/>
      <c r="I277" s="38"/>
      <c r="J277" s="99"/>
    </row>
    <row r="278" spans="2:10" x14ac:dyDescent="0.2">
      <c r="B278" s="89"/>
      <c r="C278" s="77"/>
      <c r="E278" s="78"/>
      <c r="I278" s="38"/>
      <c r="J278" s="99"/>
    </row>
    <row r="279" spans="2:10" x14ac:dyDescent="0.2">
      <c r="B279" s="89"/>
      <c r="C279" s="77"/>
      <c r="E279" s="78"/>
      <c r="I279" s="38"/>
      <c r="J279" s="99"/>
    </row>
    <row r="280" spans="2:10" x14ac:dyDescent="0.2">
      <c r="B280" s="89"/>
      <c r="C280" s="77"/>
      <c r="E280" s="78"/>
      <c r="I280" s="38"/>
      <c r="J280" s="99"/>
    </row>
    <row r="281" spans="2:10" x14ac:dyDescent="0.2">
      <c r="B281" s="89"/>
      <c r="C281" s="77"/>
      <c r="E281" s="78"/>
      <c r="I281" s="38"/>
      <c r="J281" s="99"/>
    </row>
    <row r="282" spans="2:10" x14ac:dyDescent="0.2">
      <c r="B282" s="89"/>
      <c r="C282" s="77"/>
      <c r="E282" s="78"/>
      <c r="I282" s="38"/>
      <c r="J282" s="99"/>
    </row>
    <row r="283" spans="2:10" x14ac:dyDescent="0.2">
      <c r="B283" s="89"/>
      <c r="C283" s="77"/>
      <c r="E283" s="78"/>
      <c r="I283" s="38"/>
      <c r="J283" s="99"/>
    </row>
    <row r="284" spans="2:10" x14ac:dyDescent="0.2">
      <c r="B284" s="89"/>
      <c r="C284" s="77"/>
      <c r="E284" s="78"/>
      <c r="I284" s="38"/>
      <c r="J284" s="99"/>
    </row>
    <row r="285" spans="2:10" x14ac:dyDescent="0.2">
      <c r="B285" s="89"/>
      <c r="C285" s="77"/>
      <c r="E285" s="78"/>
      <c r="I285" s="38"/>
      <c r="J285" s="99"/>
    </row>
    <row r="286" spans="2:10" x14ac:dyDescent="0.2">
      <c r="B286" s="89"/>
      <c r="C286" s="77"/>
      <c r="E286" s="78"/>
      <c r="I286" s="38"/>
      <c r="J286" s="99"/>
    </row>
    <row r="287" spans="2:10" x14ac:dyDescent="0.2">
      <c r="B287" s="89"/>
      <c r="C287" s="77"/>
      <c r="E287" s="78"/>
      <c r="I287" s="38"/>
      <c r="J287" s="99"/>
    </row>
    <row r="288" spans="2:10" x14ac:dyDescent="0.2">
      <c r="B288" s="89"/>
      <c r="C288" s="77"/>
      <c r="E288" s="78"/>
      <c r="I288" s="38"/>
      <c r="J288" s="99"/>
    </row>
    <row r="289" spans="2:10" x14ac:dyDescent="0.2">
      <c r="B289" s="89"/>
      <c r="C289" s="77"/>
      <c r="E289" s="78"/>
      <c r="I289" s="38"/>
      <c r="J289" s="99"/>
    </row>
    <row r="290" spans="2:10" x14ac:dyDescent="0.2">
      <c r="B290" s="89"/>
      <c r="C290" s="77"/>
      <c r="E290" s="78"/>
      <c r="I290" s="38"/>
      <c r="J290" s="99"/>
    </row>
    <row r="291" spans="2:10" x14ac:dyDescent="0.2">
      <c r="B291" s="89"/>
      <c r="C291" s="77"/>
      <c r="E291" s="78"/>
      <c r="I291" s="38"/>
      <c r="J291" s="99"/>
    </row>
    <row r="292" spans="2:10" x14ac:dyDescent="0.2">
      <c r="B292" s="89"/>
      <c r="C292" s="77"/>
      <c r="E292" s="78"/>
      <c r="I292" s="38"/>
      <c r="J292" s="99"/>
    </row>
    <row r="293" spans="2:10" x14ac:dyDescent="0.2">
      <c r="B293" s="89"/>
      <c r="C293" s="77"/>
      <c r="E293" s="78"/>
      <c r="I293" s="38"/>
      <c r="J293" s="99"/>
    </row>
    <row r="294" spans="2:10" x14ac:dyDescent="0.2">
      <c r="B294" s="89"/>
      <c r="C294" s="77"/>
      <c r="E294" s="78"/>
      <c r="I294" s="38"/>
      <c r="J294" s="99"/>
    </row>
    <row r="295" spans="2:10" x14ac:dyDescent="0.2">
      <c r="B295" s="89"/>
      <c r="C295" s="77"/>
      <c r="E295" s="78"/>
      <c r="I295" s="38"/>
      <c r="J295" s="99"/>
    </row>
    <row r="296" spans="2:10" x14ac:dyDescent="0.2">
      <c r="B296" s="89"/>
      <c r="C296" s="77"/>
      <c r="E296" s="78"/>
      <c r="I296" s="38"/>
      <c r="J296" s="99"/>
    </row>
    <row r="297" spans="2:10" x14ac:dyDescent="0.2">
      <c r="B297" s="89"/>
      <c r="C297" s="77"/>
      <c r="E297" s="78"/>
      <c r="I297" s="38"/>
      <c r="J297" s="99"/>
    </row>
    <row r="298" spans="2:10" x14ac:dyDescent="0.2">
      <c r="B298" s="89"/>
      <c r="C298" s="77"/>
      <c r="E298" s="78"/>
      <c r="I298" s="38"/>
      <c r="J298" s="99"/>
    </row>
    <row r="299" spans="2:10" x14ac:dyDescent="0.2">
      <c r="B299" s="89"/>
      <c r="C299" s="77"/>
      <c r="E299" s="78"/>
      <c r="I299" s="38"/>
      <c r="J299" s="99"/>
    </row>
    <row r="300" spans="2:10" x14ac:dyDescent="0.2">
      <c r="B300" s="89"/>
      <c r="C300" s="77"/>
      <c r="E300" s="78"/>
      <c r="I300" s="38"/>
      <c r="J300" s="99"/>
    </row>
    <row r="301" spans="2:10" x14ac:dyDescent="0.2">
      <c r="B301" s="89"/>
      <c r="C301" s="77"/>
      <c r="E301" s="78"/>
      <c r="I301" s="38"/>
      <c r="J301" s="99"/>
    </row>
    <row r="302" spans="2:10" x14ac:dyDescent="0.2">
      <c r="B302" s="89"/>
      <c r="C302" s="77"/>
      <c r="E302" s="78"/>
      <c r="I302" s="38"/>
      <c r="J302" s="99"/>
    </row>
    <row r="303" spans="2:10" x14ac:dyDescent="0.2">
      <c r="B303" s="89"/>
      <c r="C303" s="77"/>
      <c r="E303" s="78"/>
      <c r="I303" s="38"/>
      <c r="J303" s="99"/>
    </row>
    <row r="304" spans="2:10" x14ac:dyDescent="0.2">
      <c r="B304" s="89"/>
      <c r="C304" s="77"/>
      <c r="E304" s="78"/>
      <c r="I304" s="38"/>
      <c r="J304" s="99"/>
    </row>
    <row r="305" spans="2:10" x14ac:dyDescent="0.2">
      <c r="B305" s="89"/>
      <c r="C305" s="77"/>
      <c r="E305" s="78"/>
      <c r="I305" s="38"/>
      <c r="J305" s="99"/>
    </row>
    <row r="306" spans="2:10" x14ac:dyDescent="0.2">
      <c r="B306" s="89"/>
      <c r="C306" s="77"/>
      <c r="E306" s="78"/>
      <c r="I306" s="38"/>
      <c r="J306" s="99"/>
    </row>
    <row r="307" spans="2:10" x14ac:dyDescent="0.2">
      <c r="B307" s="89"/>
      <c r="C307" s="77"/>
      <c r="E307" s="78"/>
      <c r="I307" s="38"/>
      <c r="J307" s="99"/>
    </row>
    <row r="308" spans="2:10" x14ac:dyDescent="0.2">
      <c r="B308" s="89"/>
      <c r="C308" s="77"/>
      <c r="E308" s="78"/>
      <c r="I308" s="38"/>
      <c r="J308" s="99"/>
    </row>
    <row r="309" spans="2:10" x14ac:dyDescent="0.2">
      <c r="B309" s="89"/>
      <c r="C309" s="77"/>
      <c r="E309" s="78"/>
      <c r="I309" s="38"/>
      <c r="J309" s="99"/>
    </row>
    <row r="310" spans="2:10" x14ac:dyDescent="0.2">
      <c r="B310" s="89"/>
      <c r="C310" s="77"/>
      <c r="E310" s="78"/>
      <c r="I310" s="38"/>
      <c r="J310" s="99"/>
    </row>
    <row r="311" spans="2:10" x14ac:dyDescent="0.2">
      <c r="B311" s="89"/>
      <c r="C311" s="77"/>
      <c r="E311" s="78"/>
      <c r="I311" s="38"/>
      <c r="J311" s="99"/>
    </row>
    <row r="312" spans="2:10" x14ac:dyDescent="0.2">
      <c r="B312" s="89"/>
      <c r="C312" s="77"/>
      <c r="E312" s="78"/>
      <c r="I312" s="38"/>
      <c r="J312" s="99"/>
    </row>
    <row r="313" spans="2:10" x14ac:dyDescent="0.2">
      <c r="B313" s="89"/>
      <c r="C313" s="77"/>
      <c r="E313" s="78"/>
      <c r="I313" s="38"/>
      <c r="J313" s="99"/>
    </row>
    <row r="314" spans="2:10" x14ac:dyDescent="0.2">
      <c r="B314" s="89"/>
      <c r="C314" s="77"/>
      <c r="E314" s="78"/>
      <c r="I314" s="38"/>
      <c r="J314" s="99"/>
    </row>
    <row r="315" spans="2:10" x14ac:dyDescent="0.2">
      <c r="B315" s="89"/>
      <c r="C315" s="77"/>
      <c r="E315" s="78"/>
      <c r="I315" s="38"/>
      <c r="J315" s="99"/>
    </row>
    <row r="316" spans="2:10" x14ac:dyDescent="0.2">
      <c r="B316" s="89"/>
      <c r="C316" s="77"/>
      <c r="E316" s="78"/>
      <c r="I316" s="38"/>
      <c r="J316" s="99"/>
    </row>
    <row r="317" spans="2:10" x14ac:dyDescent="0.2">
      <c r="B317" s="89"/>
      <c r="C317" s="77"/>
      <c r="E317" s="78"/>
      <c r="I317" s="38"/>
      <c r="J317" s="99"/>
    </row>
    <row r="318" spans="2:10" x14ac:dyDescent="0.2">
      <c r="B318" s="89"/>
      <c r="C318" s="77"/>
      <c r="E318" s="78"/>
      <c r="I318" s="38"/>
      <c r="J318" s="99"/>
    </row>
    <row r="319" spans="2:10" x14ac:dyDescent="0.2">
      <c r="B319" s="89"/>
      <c r="C319" s="77"/>
      <c r="E319" s="78"/>
      <c r="I319" s="38"/>
      <c r="J319" s="99"/>
    </row>
    <row r="320" spans="2:10" x14ac:dyDescent="0.2">
      <c r="B320" s="89"/>
      <c r="C320" s="77"/>
      <c r="E320" s="78"/>
      <c r="I320" s="38"/>
      <c r="J320" s="99"/>
    </row>
    <row r="321" spans="2:10" x14ac:dyDescent="0.2">
      <c r="B321" s="89"/>
      <c r="C321" s="77"/>
      <c r="E321" s="78"/>
      <c r="I321" s="38"/>
      <c r="J321" s="99"/>
    </row>
    <row r="322" spans="2:10" x14ac:dyDescent="0.2">
      <c r="B322" s="89"/>
      <c r="C322" s="77"/>
      <c r="E322" s="78"/>
      <c r="I322" s="38"/>
      <c r="J322" s="99"/>
    </row>
    <row r="323" spans="2:10" x14ac:dyDescent="0.2">
      <c r="B323" s="89"/>
      <c r="C323" s="77"/>
      <c r="E323" s="78"/>
      <c r="I323" s="38"/>
      <c r="J323" s="99"/>
    </row>
    <row r="324" spans="2:10" x14ac:dyDescent="0.2">
      <c r="B324" s="89"/>
      <c r="C324" s="77"/>
      <c r="E324" s="78"/>
      <c r="I324" s="38"/>
      <c r="J324" s="99"/>
    </row>
    <row r="325" spans="2:10" x14ac:dyDescent="0.2">
      <c r="B325" s="89"/>
      <c r="C325" s="77"/>
      <c r="E325" s="78"/>
      <c r="I325" s="38"/>
      <c r="J325" s="99"/>
    </row>
    <row r="326" spans="2:10" x14ac:dyDescent="0.2">
      <c r="B326" s="89"/>
      <c r="C326" s="77"/>
      <c r="E326" s="78"/>
      <c r="I326" s="38"/>
      <c r="J326" s="99"/>
    </row>
    <row r="327" spans="2:10" x14ac:dyDescent="0.2">
      <c r="B327" s="89"/>
      <c r="C327" s="77"/>
      <c r="E327" s="78"/>
      <c r="I327" s="38"/>
      <c r="J327" s="99"/>
    </row>
    <row r="328" spans="2:10" x14ac:dyDescent="0.2">
      <c r="B328" s="89"/>
      <c r="C328" s="77"/>
      <c r="E328" s="78"/>
      <c r="I328" s="38"/>
      <c r="J328" s="99"/>
    </row>
    <row r="329" spans="2:10" x14ac:dyDescent="0.2">
      <c r="B329" s="89"/>
      <c r="C329" s="77"/>
      <c r="E329" s="78"/>
      <c r="I329" s="38"/>
      <c r="J329" s="99"/>
    </row>
    <row r="330" spans="2:10" x14ac:dyDescent="0.2">
      <c r="B330" s="89"/>
      <c r="C330" s="77"/>
      <c r="E330" s="78"/>
      <c r="I330" s="38"/>
      <c r="J330" s="99"/>
    </row>
    <row r="331" spans="2:10" x14ac:dyDescent="0.2">
      <c r="B331" s="89"/>
      <c r="C331" s="77"/>
      <c r="E331" s="78"/>
      <c r="I331" s="38"/>
      <c r="J331" s="99"/>
    </row>
    <row r="332" spans="2:10" x14ac:dyDescent="0.2">
      <c r="B332" s="89"/>
      <c r="C332" s="77"/>
      <c r="E332" s="78"/>
      <c r="I332" s="38"/>
      <c r="J332" s="99"/>
    </row>
    <row r="333" spans="2:10" x14ac:dyDescent="0.2">
      <c r="B333" s="89"/>
      <c r="C333" s="77"/>
      <c r="E333" s="78"/>
      <c r="I333" s="38"/>
      <c r="J333" s="99"/>
    </row>
    <row r="334" spans="2:10" x14ac:dyDescent="0.2">
      <c r="B334" s="89"/>
      <c r="C334" s="77"/>
      <c r="E334" s="78"/>
      <c r="I334" s="38"/>
      <c r="J334" s="99"/>
    </row>
    <row r="335" spans="2:10" x14ac:dyDescent="0.2">
      <c r="B335" s="89"/>
      <c r="C335" s="77"/>
      <c r="E335" s="78"/>
      <c r="I335" s="38"/>
      <c r="J335" s="99"/>
    </row>
    <row r="336" spans="2:10" x14ac:dyDescent="0.2">
      <c r="B336" s="89"/>
      <c r="C336" s="77"/>
      <c r="E336" s="78"/>
      <c r="I336" s="38"/>
      <c r="J336" s="99"/>
    </row>
    <row r="337" spans="2:10" x14ac:dyDescent="0.2">
      <c r="B337" s="89"/>
      <c r="C337" s="77"/>
      <c r="E337" s="78"/>
      <c r="I337" s="38"/>
      <c r="J337" s="99"/>
    </row>
    <row r="338" spans="2:10" x14ac:dyDescent="0.2">
      <c r="B338" s="89"/>
      <c r="C338" s="77"/>
      <c r="E338" s="78"/>
      <c r="I338" s="38"/>
      <c r="J338" s="99"/>
    </row>
    <row r="339" spans="2:10" x14ac:dyDescent="0.2">
      <c r="B339" s="89"/>
      <c r="C339" s="77"/>
      <c r="E339" s="78"/>
      <c r="I339" s="38"/>
      <c r="J339" s="99"/>
    </row>
    <row r="340" spans="2:10" x14ac:dyDescent="0.2">
      <c r="B340" s="89"/>
      <c r="C340" s="77"/>
      <c r="E340" s="78"/>
      <c r="I340" s="38"/>
      <c r="J340" s="99"/>
    </row>
    <row r="341" spans="2:10" x14ac:dyDescent="0.2">
      <c r="B341" s="89"/>
      <c r="C341" s="77"/>
      <c r="E341" s="78"/>
      <c r="I341" s="38"/>
      <c r="J341" s="99"/>
    </row>
    <row r="342" spans="2:10" x14ac:dyDescent="0.2">
      <c r="B342" s="89"/>
      <c r="C342" s="77"/>
      <c r="E342" s="78"/>
      <c r="I342" s="38"/>
      <c r="J342" s="99"/>
    </row>
    <row r="343" spans="2:10" x14ac:dyDescent="0.2">
      <c r="B343" s="89"/>
      <c r="C343" s="77"/>
      <c r="E343" s="78"/>
      <c r="I343" s="38"/>
      <c r="J343" s="99"/>
    </row>
    <row r="344" spans="2:10" x14ac:dyDescent="0.2">
      <c r="B344" s="89"/>
      <c r="C344" s="77"/>
      <c r="E344" s="78"/>
      <c r="I344" s="38"/>
      <c r="J344" s="99"/>
    </row>
    <row r="345" spans="2:10" x14ac:dyDescent="0.2">
      <c r="B345" s="89"/>
      <c r="C345" s="77"/>
      <c r="E345" s="78"/>
      <c r="I345" s="38"/>
      <c r="J345" s="99"/>
    </row>
    <row r="346" spans="2:10" x14ac:dyDescent="0.2">
      <c r="B346" s="89"/>
      <c r="C346" s="77"/>
      <c r="E346" s="78"/>
      <c r="I346" s="38"/>
      <c r="J346" s="99"/>
    </row>
    <row r="347" spans="2:10" x14ac:dyDescent="0.2">
      <c r="B347" s="89"/>
      <c r="C347" s="77"/>
      <c r="E347" s="78"/>
      <c r="I347" s="38"/>
      <c r="J347" s="99"/>
    </row>
    <row r="348" spans="2:10" x14ac:dyDescent="0.2">
      <c r="B348" s="89"/>
      <c r="C348" s="77"/>
      <c r="E348" s="78"/>
      <c r="I348" s="38"/>
      <c r="J348" s="99"/>
    </row>
    <row r="349" spans="2:10" x14ac:dyDescent="0.2">
      <c r="B349" s="89"/>
      <c r="C349" s="77"/>
      <c r="E349" s="78"/>
      <c r="I349" s="38"/>
      <c r="J349" s="99"/>
    </row>
    <row r="350" spans="2:10" x14ac:dyDescent="0.2">
      <c r="B350" s="89"/>
      <c r="C350" s="77"/>
      <c r="E350" s="78"/>
      <c r="I350" s="38"/>
      <c r="J350" s="99"/>
    </row>
    <row r="351" spans="2:10" x14ac:dyDescent="0.2">
      <c r="B351" s="89"/>
      <c r="C351" s="77"/>
      <c r="E351" s="78"/>
      <c r="I351" s="38"/>
      <c r="J351" s="99"/>
    </row>
    <row r="352" spans="2:10" x14ac:dyDescent="0.2">
      <c r="B352" s="89"/>
      <c r="C352" s="77"/>
      <c r="E352" s="78"/>
      <c r="I352" s="38"/>
      <c r="J352" s="99"/>
    </row>
    <row r="353" spans="2:10" x14ac:dyDescent="0.2">
      <c r="B353" s="89"/>
      <c r="C353" s="77"/>
      <c r="E353" s="78"/>
      <c r="I353" s="38"/>
      <c r="J353" s="99"/>
    </row>
    <row r="354" spans="2:10" x14ac:dyDescent="0.2">
      <c r="B354" s="89"/>
      <c r="C354" s="77"/>
      <c r="E354" s="78"/>
      <c r="I354" s="38"/>
      <c r="J354" s="99"/>
    </row>
    <row r="355" spans="2:10" x14ac:dyDescent="0.2">
      <c r="B355" s="89"/>
      <c r="C355" s="77"/>
      <c r="E355" s="78"/>
      <c r="I355" s="38"/>
      <c r="J355" s="99"/>
    </row>
    <row r="356" spans="2:10" x14ac:dyDescent="0.2">
      <c r="B356" s="89"/>
      <c r="C356" s="77"/>
      <c r="E356" s="78"/>
      <c r="I356" s="38"/>
      <c r="J356" s="99"/>
    </row>
    <row r="357" spans="2:10" x14ac:dyDescent="0.2">
      <c r="B357" s="89"/>
      <c r="C357" s="77"/>
      <c r="E357" s="78"/>
      <c r="I357" s="38"/>
      <c r="J357" s="99"/>
    </row>
    <row r="358" spans="2:10" x14ac:dyDescent="0.2">
      <c r="B358" s="89"/>
      <c r="C358" s="77"/>
      <c r="E358" s="78"/>
      <c r="I358" s="38"/>
      <c r="J358" s="99"/>
    </row>
    <row r="359" spans="2:10" x14ac:dyDescent="0.2">
      <c r="B359" s="89"/>
      <c r="C359" s="77"/>
      <c r="E359" s="78"/>
      <c r="I359" s="38"/>
      <c r="J359" s="99"/>
    </row>
    <row r="360" spans="2:10" x14ac:dyDescent="0.2">
      <c r="B360" s="89"/>
      <c r="C360" s="77"/>
      <c r="E360" s="78"/>
      <c r="I360" s="38"/>
      <c r="J360" s="99"/>
    </row>
    <row r="361" spans="2:10" x14ac:dyDescent="0.2">
      <c r="B361" s="89"/>
      <c r="C361" s="77"/>
      <c r="E361" s="78"/>
      <c r="I361" s="38"/>
      <c r="J361" s="99"/>
    </row>
    <row r="362" spans="2:10" x14ac:dyDescent="0.2">
      <c r="B362" s="89"/>
      <c r="C362" s="77"/>
      <c r="E362" s="78"/>
      <c r="I362" s="38"/>
      <c r="J362" s="99"/>
    </row>
    <row r="363" spans="2:10" x14ac:dyDescent="0.2">
      <c r="B363" s="89"/>
      <c r="C363" s="77"/>
      <c r="E363" s="78"/>
      <c r="I363" s="38"/>
      <c r="J363" s="99"/>
    </row>
    <row r="364" spans="2:10" x14ac:dyDescent="0.2">
      <c r="B364" s="89"/>
      <c r="C364" s="77"/>
      <c r="E364" s="78"/>
      <c r="I364" s="38"/>
      <c r="J364" s="99"/>
    </row>
    <row r="365" spans="2:10" x14ac:dyDescent="0.2">
      <c r="B365" s="89"/>
      <c r="C365" s="77"/>
      <c r="E365" s="78"/>
      <c r="I365" s="38"/>
      <c r="J365" s="99"/>
    </row>
    <row r="366" spans="2:10" x14ac:dyDescent="0.2">
      <c r="B366" s="89"/>
      <c r="C366" s="77"/>
      <c r="E366" s="78"/>
      <c r="I366" s="38"/>
      <c r="J366" s="99"/>
    </row>
    <row r="367" spans="2:10" x14ac:dyDescent="0.2">
      <c r="B367" s="89"/>
      <c r="C367" s="77"/>
      <c r="E367" s="78"/>
      <c r="I367" s="38"/>
      <c r="J367" s="99"/>
    </row>
    <row r="368" spans="2:10" x14ac:dyDescent="0.2">
      <c r="B368" s="89"/>
      <c r="C368" s="77"/>
      <c r="E368" s="78"/>
      <c r="I368" s="38"/>
      <c r="J368" s="99"/>
    </row>
    <row r="369" spans="2:10" x14ac:dyDescent="0.2">
      <c r="B369" s="89"/>
      <c r="C369" s="77"/>
      <c r="E369" s="78"/>
      <c r="I369" s="38"/>
      <c r="J369" s="99"/>
    </row>
    <row r="370" spans="2:10" x14ac:dyDescent="0.2">
      <c r="B370" s="89"/>
      <c r="C370" s="77"/>
      <c r="E370" s="78"/>
      <c r="I370" s="38"/>
      <c r="J370" s="99"/>
    </row>
    <row r="371" spans="2:10" x14ac:dyDescent="0.2">
      <c r="B371" s="89"/>
      <c r="C371" s="77"/>
      <c r="E371" s="78"/>
      <c r="I371" s="38"/>
      <c r="J371" s="99"/>
    </row>
    <row r="372" spans="2:10" x14ac:dyDescent="0.2">
      <c r="B372" s="89"/>
      <c r="C372" s="77"/>
      <c r="E372" s="78"/>
      <c r="I372" s="38"/>
      <c r="J372" s="99"/>
    </row>
    <row r="373" spans="2:10" x14ac:dyDescent="0.2">
      <c r="B373" s="89"/>
      <c r="C373" s="77"/>
      <c r="E373" s="78"/>
      <c r="I373" s="38"/>
      <c r="J373" s="99"/>
    </row>
    <row r="374" spans="2:10" x14ac:dyDescent="0.2">
      <c r="B374" s="89"/>
      <c r="C374" s="77"/>
      <c r="E374" s="78"/>
      <c r="I374" s="38"/>
      <c r="J374" s="99"/>
    </row>
    <row r="375" spans="2:10" x14ac:dyDescent="0.2">
      <c r="B375" s="89"/>
      <c r="C375" s="77"/>
      <c r="E375" s="78"/>
      <c r="I375" s="38"/>
      <c r="J375" s="99"/>
    </row>
    <row r="376" spans="2:10" x14ac:dyDescent="0.2">
      <c r="B376" s="89"/>
      <c r="C376" s="77"/>
      <c r="E376" s="78"/>
      <c r="I376" s="38"/>
      <c r="J376" s="99"/>
    </row>
    <row r="377" spans="2:10" x14ac:dyDescent="0.2">
      <c r="B377" s="89"/>
      <c r="C377" s="77"/>
      <c r="E377" s="78"/>
      <c r="I377" s="38"/>
      <c r="J377" s="99"/>
    </row>
    <row r="378" spans="2:10" x14ac:dyDescent="0.2">
      <c r="B378" s="89"/>
      <c r="C378" s="77"/>
      <c r="E378" s="78"/>
      <c r="I378" s="38"/>
      <c r="J378" s="99"/>
    </row>
    <row r="379" spans="2:10" x14ac:dyDescent="0.2">
      <c r="B379" s="89"/>
      <c r="C379" s="77"/>
      <c r="E379" s="78"/>
      <c r="I379" s="38"/>
      <c r="J379" s="99"/>
    </row>
    <row r="380" spans="2:10" x14ac:dyDescent="0.2">
      <c r="B380" s="89"/>
      <c r="C380" s="77"/>
      <c r="E380" s="78"/>
      <c r="I380" s="38"/>
      <c r="J380" s="99"/>
    </row>
    <row r="381" spans="2:10" x14ac:dyDescent="0.2">
      <c r="B381" s="89"/>
      <c r="C381" s="77"/>
      <c r="E381" s="78"/>
      <c r="I381" s="38"/>
      <c r="J381" s="99"/>
    </row>
    <row r="382" spans="2:10" x14ac:dyDescent="0.2">
      <c r="B382" s="89"/>
      <c r="C382" s="77"/>
      <c r="E382" s="78"/>
      <c r="I382" s="38"/>
      <c r="J382" s="99"/>
    </row>
    <row r="383" spans="2:10" x14ac:dyDescent="0.2">
      <c r="B383" s="89"/>
      <c r="C383" s="77"/>
      <c r="E383" s="78"/>
      <c r="I383" s="38"/>
      <c r="J383" s="99"/>
    </row>
    <row r="384" spans="2:10" x14ac:dyDescent="0.2">
      <c r="B384" s="89"/>
      <c r="C384" s="77"/>
      <c r="E384" s="78"/>
      <c r="I384" s="38"/>
      <c r="J384" s="99"/>
    </row>
    <row r="385" spans="2:10" x14ac:dyDescent="0.2">
      <c r="B385" s="89"/>
      <c r="C385" s="77"/>
      <c r="E385" s="78"/>
      <c r="I385" s="38"/>
      <c r="J385" s="99"/>
    </row>
    <row r="386" spans="2:10" x14ac:dyDescent="0.2">
      <c r="B386" s="89"/>
      <c r="C386" s="77"/>
      <c r="E386" s="78"/>
      <c r="I386" s="38"/>
      <c r="J386" s="99"/>
    </row>
    <row r="387" spans="2:10" x14ac:dyDescent="0.2">
      <c r="B387" s="89"/>
      <c r="C387" s="77"/>
      <c r="E387" s="78"/>
      <c r="I387" s="38"/>
      <c r="J387" s="99"/>
    </row>
    <row r="388" spans="2:10" x14ac:dyDescent="0.2">
      <c r="B388" s="89"/>
      <c r="C388" s="77"/>
      <c r="E388" s="78"/>
      <c r="I388" s="38"/>
      <c r="J388" s="99"/>
    </row>
    <row r="389" spans="2:10" x14ac:dyDescent="0.2">
      <c r="B389" s="89"/>
      <c r="C389" s="77"/>
      <c r="E389" s="78"/>
      <c r="I389" s="38"/>
      <c r="J389" s="99"/>
    </row>
    <row r="390" spans="2:10" x14ac:dyDescent="0.2">
      <c r="B390" s="89"/>
      <c r="C390" s="77"/>
      <c r="E390" s="78"/>
      <c r="I390" s="38"/>
      <c r="J390" s="99"/>
    </row>
    <row r="391" spans="2:10" x14ac:dyDescent="0.2">
      <c r="B391" s="89"/>
      <c r="C391" s="77"/>
      <c r="E391" s="78"/>
      <c r="I391" s="38"/>
      <c r="J391" s="99"/>
    </row>
    <row r="392" spans="2:10" x14ac:dyDescent="0.2">
      <c r="B392" s="89"/>
      <c r="C392" s="77"/>
      <c r="E392" s="78"/>
      <c r="I392" s="38"/>
      <c r="J392" s="99"/>
    </row>
    <row r="393" spans="2:10" x14ac:dyDescent="0.2">
      <c r="B393" s="89"/>
      <c r="C393" s="77"/>
      <c r="E393" s="78"/>
      <c r="I393" s="38"/>
      <c r="J393" s="99"/>
    </row>
    <row r="394" spans="2:10" x14ac:dyDescent="0.2">
      <c r="B394" s="89"/>
      <c r="C394" s="77"/>
      <c r="E394" s="78"/>
      <c r="I394" s="38"/>
      <c r="J394" s="99"/>
    </row>
    <row r="395" spans="2:10" x14ac:dyDescent="0.2">
      <c r="B395" s="89"/>
      <c r="C395" s="77"/>
      <c r="E395" s="78"/>
      <c r="I395" s="38"/>
      <c r="J395" s="99"/>
    </row>
    <row r="396" spans="2:10" x14ac:dyDescent="0.2">
      <c r="B396" s="89"/>
      <c r="C396" s="77"/>
      <c r="E396" s="78"/>
      <c r="I396" s="38"/>
      <c r="J396" s="99"/>
    </row>
    <row r="397" spans="2:10" x14ac:dyDescent="0.2">
      <c r="B397" s="89"/>
      <c r="C397" s="77"/>
      <c r="E397" s="78"/>
      <c r="I397" s="38"/>
      <c r="J397" s="99"/>
    </row>
    <row r="398" spans="2:10" x14ac:dyDescent="0.2">
      <c r="B398" s="89"/>
      <c r="C398" s="77"/>
      <c r="E398" s="78"/>
      <c r="I398" s="38"/>
      <c r="J398" s="99"/>
    </row>
    <row r="399" spans="2:10" x14ac:dyDescent="0.2">
      <c r="B399" s="89"/>
      <c r="C399" s="77"/>
      <c r="E399" s="78"/>
      <c r="I399" s="38"/>
      <c r="J399" s="99"/>
    </row>
    <row r="400" spans="2:10" x14ac:dyDescent="0.2">
      <c r="B400" s="89"/>
      <c r="C400" s="77"/>
      <c r="E400" s="78"/>
      <c r="I400" s="38"/>
      <c r="J400" s="99"/>
    </row>
    <row r="401" spans="2:10" x14ac:dyDescent="0.2">
      <c r="B401" s="89"/>
      <c r="C401" s="77"/>
      <c r="E401" s="78"/>
      <c r="I401" s="38"/>
      <c r="J401" s="99"/>
    </row>
    <row r="402" spans="2:10" x14ac:dyDescent="0.2">
      <c r="B402" s="89"/>
      <c r="C402" s="77"/>
      <c r="E402" s="78"/>
      <c r="I402" s="38"/>
      <c r="J402" s="99"/>
    </row>
    <row r="403" spans="2:10" x14ac:dyDescent="0.2">
      <c r="B403" s="89"/>
      <c r="C403" s="77"/>
      <c r="E403" s="78"/>
      <c r="I403" s="38"/>
      <c r="J403" s="99"/>
    </row>
    <row r="404" spans="2:10" x14ac:dyDescent="0.2">
      <c r="B404" s="89"/>
      <c r="C404" s="77"/>
      <c r="E404" s="78"/>
      <c r="I404" s="38"/>
      <c r="J404" s="99"/>
    </row>
    <row r="405" spans="2:10" x14ac:dyDescent="0.2">
      <c r="B405" s="89"/>
      <c r="C405" s="77"/>
      <c r="E405" s="78"/>
      <c r="I405" s="38"/>
      <c r="J405" s="99"/>
    </row>
    <row r="406" spans="2:10" x14ac:dyDescent="0.2">
      <c r="B406" s="89"/>
      <c r="C406" s="77"/>
      <c r="E406" s="78"/>
      <c r="I406" s="38"/>
      <c r="J406" s="99"/>
    </row>
    <row r="407" spans="2:10" x14ac:dyDescent="0.2">
      <c r="B407" s="89"/>
      <c r="C407" s="77"/>
      <c r="E407" s="78"/>
      <c r="I407" s="38"/>
      <c r="J407" s="99"/>
    </row>
    <row r="408" spans="2:10" x14ac:dyDescent="0.2">
      <c r="B408" s="89"/>
      <c r="C408" s="77"/>
      <c r="E408" s="78"/>
      <c r="I408" s="38"/>
      <c r="J408" s="99"/>
    </row>
    <row r="409" spans="2:10" x14ac:dyDescent="0.2">
      <c r="B409" s="89"/>
      <c r="C409" s="77"/>
      <c r="E409" s="78"/>
      <c r="I409" s="38"/>
      <c r="J409" s="99"/>
    </row>
    <row r="410" spans="2:10" x14ac:dyDescent="0.2">
      <c r="B410" s="89"/>
      <c r="C410" s="77"/>
      <c r="E410" s="78"/>
      <c r="I410" s="38"/>
      <c r="J410" s="99"/>
    </row>
    <row r="411" spans="2:10" x14ac:dyDescent="0.2">
      <c r="B411" s="89"/>
      <c r="C411" s="77"/>
      <c r="E411" s="78"/>
      <c r="I411" s="38"/>
      <c r="J411" s="99"/>
    </row>
    <row r="412" spans="2:10" x14ac:dyDescent="0.2">
      <c r="B412" s="89"/>
      <c r="C412" s="77"/>
      <c r="E412" s="78"/>
      <c r="I412" s="38"/>
      <c r="J412" s="99"/>
    </row>
    <row r="413" spans="2:10" x14ac:dyDescent="0.2">
      <c r="B413" s="89"/>
      <c r="C413" s="77"/>
      <c r="E413" s="78"/>
      <c r="I413" s="38"/>
      <c r="J413" s="99"/>
    </row>
    <row r="414" spans="2:10" x14ac:dyDescent="0.2">
      <c r="B414" s="89"/>
      <c r="C414" s="77"/>
      <c r="E414" s="78"/>
      <c r="I414" s="38"/>
      <c r="J414" s="99"/>
    </row>
    <row r="415" spans="2:10" x14ac:dyDescent="0.2">
      <c r="B415" s="89"/>
      <c r="C415" s="77"/>
      <c r="E415" s="78"/>
      <c r="I415" s="38"/>
      <c r="J415" s="99"/>
    </row>
    <row r="416" spans="2:10" x14ac:dyDescent="0.2">
      <c r="B416" s="89"/>
      <c r="C416" s="77"/>
      <c r="E416" s="78"/>
      <c r="I416" s="38"/>
      <c r="J416" s="99"/>
    </row>
    <row r="417" spans="2:10" x14ac:dyDescent="0.2">
      <c r="B417" s="89"/>
      <c r="C417" s="77"/>
      <c r="E417" s="78"/>
      <c r="I417" s="38"/>
      <c r="J417" s="99"/>
    </row>
    <row r="418" spans="2:10" x14ac:dyDescent="0.2">
      <c r="B418" s="89"/>
      <c r="C418" s="77"/>
      <c r="E418" s="78"/>
      <c r="I418" s="38"/>
      <c r="J418" s="99"/>
    </row>
    <row r="419" spans="2:10" x14ac:dyDescent="0.2">
      <c r="B419" s="89"/>
      <c r="C419" s="77"/>
      <c r="E419" s="78"/>
      <c r="I419" s="38"/>
      <c r="J419" s="99"/>
    </row>
    <row r="420" spans="2:10" x14ac:dyDescent="0.2">
      <c r="B420" s="89"/>
      <c r="C420" s="77"/>
      <c r="E420" s="78"/>
      <c r="I420" s="38"/>
      <c r="J420" s="99"/>
    </row>
    <row r="421" spans="2:10" x14ac:dyDescent="0.2">
      <c r="B421" s="89"/>
      <c r="C421" s="77"/>
      <c r="E421" s="78"/>
      <c r="I421" s="38"/>
      <c r="J421" s="99"/>
    </row>
    <row r="422" spans="2:10" x14ac:dyDescent="0.2">
      <c r="B422" s="89"/>
      <c r="C422" s="77"/>
      <c r="E422" s="78"/>
      <c r="I422" s="38"/>
      <c r="J422" s="99"/>
    </row>
    <row r="423" spans="2:10" x14ac:dyDescent="0.2">
      <c r="B423" s="89"/>
      <c r="C423" s="77"/>
      <c r="E423" s="78"/>
      <c r="I423" s="38"/>
      <c r="J423" s="99"/>
    </row>
    <row r="424" spans="2:10" x14ac:dyDescent="0.2">
      <c r="B424" s="89"/>
      <c r="C424" s="77"/>
      <c r="E424" s="78"/>
      <c r="I424" s="38"/>
      <c r="J424" s="99"/>
    </row>
    <row r="425" spans="2:10" x14ac:dyDescent="0.2">
      <c r="B425" s="89"/>
      <c r="C425" s="77"/>
      <c r="E425" s="78"/>
      <c r="I425" s="38"/>
      <c r="J425" s="99"/>
    </row>
    <row r="426" spans="2:10" x14ac:dyDescent="0.2">
      <c r="B426" s="89"/>
      <c r="C426" s="77"/>
      <c r="E426" s="78"/>
      <c r="I426" s="38"/>
      <c r="J426" s="99"/>
    </row>
    <row r="427" spans="2:10" x14ac:dyDescent="0.2">
      <c r="B427" s="89"/>
      <c r="C427" s="77"/>
      <c r="E427" s="78"/>
      <c r="I427" s="38"/>
      <c r="J427" s="99"/>
    </row>
    <row r="428" spans="2:10" x14ac:dyDescent="0.2">
      <c r="B428" s="89"/>
      <c r="C428" s="77"/>
      <c r="E428" s="78"/>
      <c r="I428" s="38"/>
      <c r="J428" s="99"/>
    </row>
    <row r="429" spans="2:10" x14ac:dyDescent="0.2">
      <c r="B429" s="89"/>
      <c r="C429" s="77"/>
      <c r="E429" s="78"/>
      <c r="I429" s="38"/>
      <c r="J429" s="99"/>
    </row>
    <row r="430" spans="2:10" x14ac:dyDescent="0.2">
      <c r="B430" s="89"/>
      <c r="C430" s="77"/>
      <c r="E430" s="78"/>
      <c r="I430" s="38"/>
      <c r="J430" s="99"/>
    </row>
    <row r="431" spans="2:10" x14ac:dyDescent="0.2">
      <c r="B431" s="89"/>
      <c r="C431" s="77"/>
      <c r="E431" s="78"/>
      <c r="I431" s="38"/>
      <c r="J431" s="99"/>
    </row>
    <row r="432" spans="2:10" x14ac:dyDescent="0.2">
      <c r="B432" s="89"/>
      <c r="C432" s="77"/>
      <c r="E432" s="78"/>
      <c r="I432" s="38"/>
      <c r="J432" s="99"/>
    </row>
    <row r="433" spans="2:10" x14ac:dyDescent="0.2">
      <c r="B433" s="89"/>
      <c r="C433" s="77"/>
      <c r="E433" s="78"/>
      <c r="I433" s="38"/>
      <c r="J433" s="99"/>
    </row>
    <row r="434" spans="2:10" x14ac:dyDescent="0.2">
      <c r="B434" s="89"/>
      <c r="C434" s="77"/>
      <c r="E434" s="78"/>
      <c r="I434" s="38"/>
      <c r="J434" s="99"/>
    </row>
    <row r="435" spans="2:10" x14ac:dyDescent="0.2">
      <c r="B435" s="89"/>
      <c r="C435" s="77"/>
      <c r="E435" s="78"/>
      <c r="I435" s="38"/>
      <c r="J435" s="99"/>
    </row>
    <row r="436" spans="2:10" x14ac:dyDescent="0.2">
      <c r="B436" s="89"/>
      <c r="C436" s="77"/>
      <c r="E436" s="78"/>
      <c r="I436" s="38"/>
      <c r="J436" s="99"/>
    </row>
    <row r="437" spans="2:10" x14ac:dyDescent="0.2">
      <c r="B437" s="89"/>
      <c r="C437" s="77"/>
      <c r="E437" s="78"/>
      <c r="I437" s="38"/>
      <c r="J437" s="99"/>
    </row>
    <row r="438" spans="2:10" x14ac:dyDescent="0.2">
      <c r="B438" s="89"/>
      <c r="C438" s="77"/>
      <c r="E438" s="78"/>
      <c r="I438" s="38"/>
      <c r="J438" s="99"/>
    </row>
    <row r="439" spans="2:10" x14ac:dyDescent="0.2">
      <c r="B439" s="89"/>
      <c r="C439" s="77"/>
      <c r="E439" s="78"/>
      <c r="I439" s="38"/>
      <c r="J439" s="99"/>
    </row>
    <row r="440" spans="2:10" x14ac:dyDescent="0.2">
      <c r="B440" s="89"/>
      <c r="C440" s="77"/>
      <c r="E440" s="78"/>
      <c r="I440" s="38"/>
      <c r="J440" s="99"/>
    </row>
    <row r="441" spans="2:10" x14ac:dyDescent="0.2">
      <c r="B441" s="89"/>
      <c r="C441" s="77"/>
      <c r="E441" s="78"/>
      <c r="I441" s="38"/>
      <c r="J441" s="99"/>
    </row>
    <row r="442" spans="2:10" x14ac:dyDescent="0.2">
      <c r="B442" s="89"/>
      <c r="C442" s="77"/>
      <c r="E442" s="78"/>
      <c r="I442" s="38"/>
      <c r="J442" s="99"/>
    </row>
    <row r="443" spans="2:10" x14ac:dyDescent="0.2">
      <c r="B443" s="89"/>
      <c r="C443" s="77"/>
      <c r="E443" s="78"/>
      <c r="I443" s="38"/>
      <c r="J443" s="99"/>
    </row>
    <row r="444" spans="2:10" x14ac:dyDescent="0.2">
      <c r="B444" s="89"/>
      <c r="C444" s="77"/>
      <c r="E444" s="78"/>
      <c r="I444" s="38"/>
      <c r="J444" s="99"/>
    </row>
    <row r="445" spans="2:10" x14ac:dyDescent="0.2">
      <c r="B445" s="89"/>
      <c r="C445" s="77"/>
      <c r="E445" s="78"/>
      <c r="I445" s="38"/>
      <c r="J445" s="99"/>
    </row>
    <row r="446" spans="2:10" x14ac:dyDescent="0.2">
      <c r="B446" s="89"/>
      <c r="C446" s="77"/>
      <c r="E446" s="78"/>
      <c r="I446" s="38"/>
      <c r="J446" s="99"/>
    </row>
    <row r="447" spans="2:10" x14ac:dyDescent="0.2">
      <c r="B447" s="89"/>
      <c r="C447" s="77"/>
      <c r="E447" s="78"/>
      <c r="I447" s="38"/>
      <c r="J447" s="99"/>
    </row>
    <row r="448" spans="2:10" x14ac:dyDescent="0.2">
      <c r="B448" s="89"/>
      <c r="C448" s="77"/>
      <c r="E448" s="78"/>
      <c r="I448" s="38"/>
      <c r="J448" s="99"/>
    </row>
    <row r="449" spans="2:10" x14ac:dyDescent="0.2">
      <c r="B449" s="89"/>
      <c r="C449" s="77"/>
      <c r="E449" s="78"/>
      <c r="I449" s="38"/>
      <c r="J449" s="99"/>
    </row>
    <row r="450" spans="2:10" x14ac:dyDescent="0.2">
      <c r="B450" s="89"/>
      <c r="C450" s="77"/>
      <c r="E450" s="78"/>
      <c r="I450" s="38"/>
      <c r="J450" s="99"/>
    </row>
    <row r="451" spans="2:10" x14ac:dyDescent="0.2">
      <c r="B451" s="89"/>
      <c r="C451" s="77"/>
      <c r="E451" s="78"/>
      <c r="I451" s="38"/>
      <c r="J451" s="99"/>
    </row>
    <row r="452" spans="2:10" x14ac:dyDescent="0.2">
      <c r="B452" s="89"/>
      <c r="C452" s="77"/>
      <c r="E452" s="78"/>
      <c r="I452" s="38"/>
      <c r="J452" s="99"/>
    </row>
    <row r="453" spans="2:10" x14ac:dyDescent="0.2">
      <c r="B453" s="89"/>
      <c r="C453" s="77"/>
      <c r="E453" s="78"/>
      <c r="I453" s="38"/>
      <c r="J453" s="99"/>
    </row>
    <row r="454" spans="2:10" x14ac:dyDescent="0.2">
      <c r="B454" s="89"/>
      <c r="C454" s="77"/>
      <c r="E454" s="78"/>
      <c r="I454" s="38"/>
      <c r="J454" s="99"/>
    </row>
    <row r="455" spans="2:10" x14ac:dyDescent="0.2">
      <c r="B455" s="89"/>
      <c r="C455" s="77"/>
      <c r="E455" s="78"/>
      <c r="I455" s="38"/>
      <c r="J455" s="99"/>
    </row>
    <row r="456" spans="2:10" x14ac:dyDescent="0.2">
      <c r="B456" s="89"/>
      <c r="C456" s="77"/>
      <c r="E456" s="78"/>
      <c r="I456" s="38"/>
      <c r="J456" s="99"/>
    </row>
    <row r="457" spans="2:10" x14ac:dyDescent="0.2">
      <c r="B457" s="89"/>
      <c r="C457" s="77"/>
      <c r="E457" s="78"/>
      <c r="I457" s="38"/>
      <c r="J457" s="99"/>
    </row>
    <row r="458" spans="2:10" x14ac:dyDescent="0.2">
      <c r="B458" s="89"/>
      <c r="C458" s="77"/>
      <c r="E458" s="78"/>
      <c r="I458" s="38"/>
      <c r="J458" s="99"/>
    </row>
    <row r="459" spans="2:10" x14ac:dyDescent="0.2">
      <c r="B459" s="89"/>
      <c r="C459" s="77"/>
      <c r="E459" s="78"/>
      <c r="I459" s="38"/>
      <c r="J459" s="99"/>
    </row>
    <row r="460" spans="2:10" x14ac:dyDescent="0.2">
      <c r="B460" s="89"/>
      <c r="C460" s="77"/>
      <c r="E460" s="78"/>
      <c r="I460" s="38"/>
      <c r="J460" s="99"/>
    </row>
    <row r="461" spans="2:10" x14ac:dyDescent="0.2">
      <c r="B461" s="89"/>
      <c r="C461" s="77"/>
      <c r="E461" s="78"/>
      <c r="I461" s="38"/>
      <c r="J461" s="99"/>
    </row>
    <row r="462" spans="2:10" x14ac:dyDescent="0.2">
      <c r="B462" s="89"/>
      <c r="C462" s="77"/>
      <c r="E462" s="78"/>
      <c r="I462" s="38"/>
      <c r="J462" s="99"/>
    </row>
    <row r="463" spans="2:10" x14ac:dyDescent="0.2">
      <c r="B463" s="89"/>
      <c r="C463" s="77"/>
      <c r="E463" s="78"/>
      <c r="I463" s="38"/>
      <c r="J463" s="99"/>
    </row>
    <row r="464" spans="2:10" x14ac:dyDescent="0.2">
      <c r="B464" s="89"/>
      <c r="C464" s="77"/>
      <c r="E464" s="78"/>
      <c r="I464" s="38"/>
      <c r="J464" s="99"/>
    </row>
    <row r="465" spans="2:10" x14ac:dyDescent="0.2">
      <c r="B465" s="89"/>
      <c r="C465" s="77"/>
      <c r="E465" s="78"/>
      <c r="I465" s="38"/>
      <c r="J465" s="99"/>
    </row>
    <row r="466" spans="2:10" x14ac:dyDescent="0.2">
      <c r="B466" s="89"/>
      <c r="C466" s="77"/>
      <c r="E466" s="78"/>
      <c r="I466" s="38"/>
      <c r="J466" s="99"/>
    </row>
    <row r="467" spans="2:10" x14ac:dyDescent="0.2">
      <c r="B467" s="89"/>
      <c r="C467" s="77"/>
      <c r="E467" s="78"/>
      <c r="I467" s="38"/>
      <c r="J467" s="99"/>
    </row>
    <row r="468" spans="2:10" x14ac:dyDescent="0.2">
      <c r="B468" s="89"/>
      <c r="C468" s="77"/>
      <c r="E468" s="78"/>
      <c r="I468" s="38"/>
      <c r="J468" s="99"/>
    </row>
    <row r="469" spans="2:10" x14ac:dyDescent="0.2">
      <c r="B469" s="89"/>
      <c r="C469" s="77"/>
      <c r="E469" s="78"/>
      <c r="I469" s="38"/>
      <c r="J469" s="99"/>
    </row>
    <row r="470" spans="2:10" x14ac:dyDescent="0.2">
      <c r="B470" s="89"/>
      <c r="C470" s="77"/>
      <c r="E470" s="78"/>
      <c r="I470" s="38"/>
      <c r="J470" s="99"/>
    </row>
    <row r="471" spans="2:10" x14ac:dyDescent="0.2">
      <c r="B471" s="89"/>
      <c r="C471" s="77"/>
      <c r="E471" s="78"/>
      <c r="I471" s="38"/>
      <c r="J471" s="99"/>
    </row>
    <row r="472" spans="2:10" x14ac:dyDescent="0.2">
      <c r="B472" s="89"/>
      <c r="C472" s="77"/>
      <c r="E472" s="78"/>
      <c r="I472" s="38"/>
      <c r="J472" s="99"/>
    </row>
    <row r="473" spans="2:10" x14ac:dyDescent="0.2">
      <c r="B473" s="89"/>
      <c r="C473" s="77"/>
      <c r="E473" s="78"/>
      <c r="I473" s="38"/>
      <c r="J473" s="99"/>
    </row>
    <row r="474" spans="2:10" x14ac:dyDescent="0.2">
      <c r="B474" s="89"/>
      <c r="C474" s="77"/>
      <c r="E474" s="78"/>
      <c r="I474" s="38"/>
      <c r="J474" s="99"/>
    </row>
    <row r="475" spans="2:10" x14ac:dyDescent="0.2">
      <c r="B475" s="89"/>
      <c r="C475" s="77"/>
      <c r="E475" s="78"/>
      <c r="I475" s="38"/>
      <c r="J475" s="99"/>
    </row>
    <row r="476" spans="2:10" x14ac:dyDescent="0.2">
      <c r="B476" s="89"/>
      <c r="C476" s="77"/>
      <c r="E476" s="78"/>
      <c r="I476" s="38"/>
      <c r="J476" s="99"/>
    </row>
    <row r="477" spans="2:10" x14ac:dyDescent="0.2">
      <c r="B477" s="89"/>
      <c r="C477" s="77"/>
      <c r="E477" s="78"/>
      <c r="I477" s="38"/>
      <c r="J477" s="99"/>
    </row>
    <row r="478" spans="2:10" x14ac:dyDescent="0.2">
      <c r="B478" s="89"/>
      <c r="C478" s="77"/>
      <c r="E478" s="78"/>
      <c r="I478" s="38"/>
      <c r="J478" s="99"/>
    </row>
    <row r="479" spans="2:10" x14ac:dyDescent="0.2">
      <c r="B479" s="89"/>
      <c r="C479" s="77"/>
      <c r="E479" s="78"/>
      <c r="I479" s="38"/>
      <c r="J479" s="99"/>
    </row>
    <row r="480" spans="2:10" x14ac:dyDescent="0.2">
      <c r="B480" s="89"/>
      <c r="C480" s="77"/>
      <c r="E480" s="78"/>
      <c r="I480" s="38"/>
      <c r="J480" s="99"/>
    </row>
    <row r="481" spans="2:10" x14ac:dyDescent="0.2">
      <c r="B481" s="89"/>
      <c r="C481" s="77"/>
      <c r="E481" s="78"/>
      <c r="I481" s="38"/>
      <c r="J481" s="99"/>
    </row>
    <row r="482" spans="2:10" x14ac:dyDescent="0.2">
      <c r="B482" s="89"/>
      <c r="C482" s="77"/>
      <c r="E482" s="78"/>
      <c r="I482" s="38"/>
      <c r="J482" s="99"/>
    </row>
    <row r="483" spans="2:10" x14ac:dyDescent="0.2">
      <c r="B483" s="89"/>
      <c r="C483" s="77"/>
      <c r="E483" s="78"/>
      <c r="I483" s="38"/>
      <c r="J483" s="99"/>
    </row>
    <row r="484" spans="2:10" x14ac:dyDescent="0.2">
      <c r="B484" s="89"/>
      <c r="C484" s="77"/>
      <c r="E484" s="78"/>
      <c r="I484" s="38"/>
      <c r="J484" s="99"/>
    </row>
    <row r="485" spans="2:10" x14ac:dyDescent="0.2">
      <c r="B485" s="89"/>
      <c r="C485" s="77"/>
      <c r="E485" s="78"/>
      <c r="I485" s="38"/>
      <c r="J485" s="99"/>
    </row>
    <row r="486" spans="2:10" x14ac:dyDescent="0.2">
      <c r="B486" s="89"/>
      <c r="C486" s="77"/>
      <c r="E486" s="78"/>
      <c r="I486" s="38"/>
      <c r="J486" s="99"/>
    </row>
    <row r="487" spans="2:10" x14ac:dyDescent="0.2">
      <c r="B487" s="89"/>
      <c r="C487" s="77"/>
      <c r="E487" s="78"/>
      <c r="I487" s="38"/>
      <c r="J487" s="99"/>
    </row>
    <row r="488" spans="2:10" x14ac:dyDescent="0.2">
      <c r="B488" s="89"/>
      <c r="C488" s="77"/>
      <c r="E488" s="78"/>
      <c r="I488" s="38"/>
      <c r="J488" s="99"/>
    </row>
    <row r="489" spans="2:10" x14ac:dyDescent="0.2">
      <c r="B489" s="89"/>
      <c r="C489" s="77"/>
      <c r="E489" s="78"/>
      <c r="I489" s="38"/>
      <c r="J489" s="99"/>
    </row>
    <row r="490" spans="2:10" x14ac:dyDescent="0.2">
      <c r="B490" s="89"/>
      <c r="C490" s="77"/>
      <c r="E490" s="78"/>
      <c r="I490" s="38"/>
      <c r="J490" s="99"/>
    </row>
    <row r="491" spans="2:10" x14ac:dyDescent="0.2">
      <c r="B491" s="89"/>
      <c r="C491" s="77"/>
      <c r="E491" s="78"/>
      <c r="I491" s="38"/>
      <c r="J491" s="99"/>
    </row>
    <row r="492" spans="2:10" x14ac:dyDescent="0.2">
      <c r="B492" s="89"/>
      <c r="C492" s="77"/>
      <c r="E492" s="78"/>
      <c r="I492" s="38"/>
      <c r="J492" s="99"/>
    </row>
    <row r="493" spans="2:10" x14ac:dyDescent="0.2">
      <c r="B493" s="89"/>
      <c r="C493" s="77"/>
      <c r="E493" s="78"/>
      <c r="I493" s="38"/>
      <c r="J493" s="99"/>
    </row>
    <row r="494" spans="2:10" x14ac:dyDescent="0.2">
      <c r="B494" s="89"/>
      <c r="C494" s="77"/>
      <c r="E494" s="78"/>
      <c r="I494" s="38"/>
      <c r="J494" s="99"/>
    </row>
    <row r="495" spans="2:10" x14ac:dyDescent="0.2">
      <c r="B495" s="89"/>
      <c r="C495" s="77"/>
      <c r="E495" s="78"/>
      <c r="I495" s="38"/>
      <c r="J495" s="99"/>
    </row>
    <row r="496" spans="2:10" x14ac:dyDescent="0.2">
      <c r="B496" s="89"/>
      <c r="C496" s="77"/>
      <c r="E496" s="78"/>
      <c r="I496" s="38"/>
      <c r="J496" s="99"/>
    </row>
    <row r="497" spans="2:10" x14ac:dyDescent="0.2">
      <c r="B497" s="89"/>
      <c r="C497" s="77"/>
      <c r="E497" s="78"/>
      <c r="I497" s="38"/>
      <c r="J497" s="99"/>
    </row>
    <row r="498" spans="2:10" x14ac:dyDescent="0.2">
      <c r="B498" s="89"/>
      <c r="C498" s="77"/>
      <c r="E498" s="78"/>
      <c r="I498" s="38"/>
      <c r="J498" s="99"/>
    </row>
    <row r="499" spans="2:10" x14ac:dyDescent="0.2">
      <c r="B499" s="89"/>
      <c r="C499" s="77"/>
      <c r="E499" s="78"/>
      <c r="I499" s="38"/>
      <c r="J499" s="99"/>
    </row>
    <row r="500" spans="2:10" x14ac:dyDescent="0.2">
      <c r="B500" s="89"/>
      <c r="C500" s="77"/>
      <c r="E500" s="78"/>
      <c r="I500" s="38"/>
      <c r="J500" s="99"/>
    </row>
    <row r="501" spans="2:10" x14ac:dyDescent="0.2">
      <c r="B501" s="89"/>
      <c r="C501" s="77"/>
      <c r="E501" s="78"/>
      <c r="I501" s="38"/>
      <c r="J501" s="99"/>
    </row>
    <row r="502" spans="2:10" x14ac:dyDescent="0.2">
      <c r="B502" s="89"/>
      <c r="C502" s="77"/>
      <c r="E502" s="78"/>
      <c r="I502" s="38"/>
      <c r="J502" s="99"/>
    </row>
    <row r="503" spans="2:10" x14ac:dyDescent="0.2">
      <c r="B503" s="89"/>
      <c r="C503" s="77"/>
      <c r="E503" s="78"/>
      <c r="I503" s="38"/>
      <c r="J503" s="99"/>
    </row>
    <row r="504" spans="2:10" x14ac:dyDescent="0.2">
      <c r="B504" s="89"/>
      <c r="C504" s="77"/>
      <c r="E504" s="78"/>
      <c r="I504" s="38"/>
      <c r="J504" s="99"/>
    </row>
    <row r="505" spans="2:10" x14ac:dyDescent="0.2">
      <c r="B505" s="89"/>
      <c r="C505" s="77"/>
      <c r="E505" s="78"/>
      <c r="I505" s="38"/>
      <c r="J505" s="99"/>
    </row>
    <row r="506" spans="2:10" x14ac:dyDescent="0.2">
      <c r="B506" s="89"/>
      <c r="C506" s="77"/>
      <c r="E506" s="78"/>
      <c r="I506" s="38"/>
      <c r="J506" s="99"/>
    </row>
    <row r="507" spans="2:10" x14ac:dyDescent="0.2">
      <c r="B507" s="89"/>
      <c r="C507" s="77"/>
      <c r="E507" s="78"/>
      <c r="I507" s="38"/>
      <c r="J507" s="99"/>
    </row>
    <row r="508" spans="2:10" x14ac:dyDescent="0.2">
      <c r="B508" s="89"/>
      <c r="C508" s="77"/>
      <c r="E508" s="78"/>
      <c r="I508" s="38"/>
      <c r="J508" s="99"/>
    </row>
    <row r="509" spans="2:10" x14ac:dyDescent="0.2">
      <c r="B509" s="89"/>
      <c r="C509" s="77"/>
      <c r="E509" s="78"/>
      <c r="I509" s="38"/>
      <c r="J509" s="99"/>
    </row>
    <row r="510" spans="2:10" x14ac:dyDescent="0.2">
      <c r="B510" s="89"/>
      <c r="C510" s="77"/>
      <c r="E510" s="78"/>
      <c r="I510" s="38"/>
      <c r="J510" s="99"/>
    </row>
    <row r="511" spans="2:10" x14ac:dyDescent="0.2">
      <c r="B511" s="89"/>
      <c r="C511" s="77"/>
      <c r="E511" s="78"/>
      <c r="I511" s="38"/>
      <c r="J511" s="99"/>
    </row>
    <row r="512" spans="2:10" x14ac:dyDescent="0.2">
      <c r="B512" s="89"/>
      <c r="C512" s="77"/>
      <c r="E512" s="78"/>
      <c r="I512" s="38"/>
      <c r="J512" s="99"/>
    </row>
    <row r="513" spans="2:10" x14ac:dyDescent="0.2">
      <c r="B513" s="89"/>
      <c r="C513" s="77"/>
      <c r="E513" s="78"/>
      <c r="I513" s="38"/>
      <c r="J513" s="99"/>
    </row>
    <row r="514" spans="2:10" x14ac:dyDescent="0.2">
      <c r="B514" s="89"/>
      <c r="C514" s="77"/>
      <c r="E514" s="78"/>
      <c r="I514" s="38"/>
      <c r="J514" s="99"/>
    </row>
    <row r="515" spans="2:10" x14ac:dyDescent="0.2">
      <c r="B515" s="89"/>
      <c r="C515" s="77"/>
      <c r="E515" s="78"/>
      <c r="I515" s="38"/>
      <c r="J515" s="99"/>
    </row>
    <row r="516" spans="2:10" x14ac:dyDescent="0.2">
      <c r="B516" s="89"/>
      <c r="C516" s="77"/>
      <c r="E516" s="78"/>
      <c r="I516" s="38"/>
      <c r="J516" s="99"/>
    </row>
    <row r="517" spans="2:10" x14ac:dyDescent="0.2">
      <c r="B517" s="89"/>
      <c r="C517" s="77"/>
      <c r="E517" s="78"/>
      <c r="I517" s="38"/>
      <c r="J517" s="99"/>
    </row>
    <row r="518" spans="2:10" x14ac:dyDescent="0.2">
      <c r="B518" s="89"/>
      <c r="C518" s="77"/>
      <c r="E518" s="78"/>
      <c r="I518" s="38"/>
      <c r="J518" s="99"/>
    </row>
    <row r="519" spans="2:10" x14ac:dyDescent="0.2">
      <c r="B519" s="89"/>
      <c r="C519" s="77"/>
      <c r="E519" s="78"/>
      <c r="I519" s="38"/>
      <c r="J519" s="99"/>
    </row>
    <row r="520" spans="2:10" x14ac:dyDescent="0.2">
      <c r="B520" s="89"/>
      <c r="C520" s="77"/>
      <c r="E520" s="78"/>
      <c r="I520" s="38"/>
      <c r="J520" s="99"/>
    </row>
    <row r="521" spans="2:10" x14ac:dyDescent="0.2">
      <c r="B521" s="89"/>
      <c r="C521" s="77"/>
      <c r="E521" s="78"/>
      <c r="I521" s="38"/>
      <c r="J521" s="99"/>
    </row>
    <row r="522" spans="2:10" x14ac:dyDescent="0.2">
      <c r="B522" s="89"/>
      <c r="C522" s="77"/>
      <c r="E522" s="78"/>
      <c r="I522" s="38"/>
      <c r="J522" s="99"/>
    </row>
    <row r="523" spans="2:10" x14ac:dyDescent="0.2">
      <c r="B523" s="89"/>
      <c r="C523" s="77"/>
      <c r="E523" s="78"/>
      <c r="I523" s="38"/>
      <c r="J523" s="99"/>
    </row>
    <row r="524" spans="2:10" x14ac:dyDescent="0.2">
      <c r="B524" s="89"/>
      <c r="C524" s="77"/>
      <c r="E524" s="78"/>
      <c r="I524" s="38"/>
      <c r="J524" s="99"/>
    </row>
    <row r="525" spans="2:10" x14ac:dyDescent="0.2">
      <c r="B525" s="89"/>
      <c r="C525" s="77"/>
      <c r="E525" s="78"/>
      <c r="I525" s="38"/>
      <c r="J525" s="99"/>
    </row>
    <row r="526" spans="2:10" x14ac:dyDescent="0.2">
      <c r="B526" s="89"/>
      <c r="C526" s="77"/>
      <c r="E526" s="78"/>
      <c r="I526" s="38"/>
      <c r="J526" s="99"/>
    </row>
    <row r="527" spans="2:10" x14ac:dyDescent="0.2">
      <c r="B527" s="89"/>
      <c r="C527" s="77"/>
      <c r="E527" s="78"/>
      <c r="I527" s="38"/>
      <c r="J527" s="99"/>
    </row>
    <row r="528" spans="2:10" x14ac:dyDescent="0.2">
      <c r="B528" s="89"/>
      <c r="C528" s="77"/>
      <c r="E528" s="78"/>
      <c r="I528" s="38"/>
      <c r="J528" s="99"/>
    </row>
    <row r="529" spans="2:10" x14ac:dyDescent="0.2">
      <c r="B529" s="89"/>
      <c r="C529" s="77"/>
      <c r="E529" s="78"/>
      <c r="I529" s="38"/>
      <c r="J529" s="99"/>
    </row>
    <row r="530" spans="2:10" x14ac:dyDescent="0.2">
      <c r="B530" s="89"/>
      <c r="C530" s="77"/>
      <c r="E530" s="78"/>
      <c r="I530" s="38"/>
      <c r="J530" s="99"/>
    </row>
    <row r="531" spans="2:10" x14ac:dyDescent="0.2">
      <c r="B531" s="89"/>
      <c r="C531" s="77"/>
      <c r="E531" s="78"/>
      <c r="I531" s="38"/>
      <c r="J531" s="99"/>
    </row>
    <row r="532" spans="2:10" x14ac:dyDescent="0.2">
      <c r="B532" s="89"/>
      <c r="C532" s="77"/>
      <c r="E532" s="78"/>
      <c r="I532" s="38"/>
      <c r="J532" s="99"/>
    </row>
  </sheetData>
  <customSheetViews>
    <customSheetView guid="{DD879052-681E-45F8-A181-F8C203B4A8C0}" showPageBreaks="1" view="pageBreakPreview">
      <selection activeCell="E4" sqref="E4"/>
      <colBreaks count="1" manualBreakCount="1">
        <brk id="11" max="1048575" man="1"/>
      </colBreaks>
      <pageMargins left="0" right="0" top="0" bottom="0" header="0.31496062992125984" footer="0.31496062992125984"/>
      <pageSetup paperSize="9" scale="93" orientation="landscape" verticalDpi="180" r:id="rId1"/>
    </customSheetView>
    <customSheetView guid="{6B1F6C0B-837B-45CF-A0F8-651CB94B223C}" showPageBreaks="1" view="pageBreakPreview" topLeftCell="A13">
      <selection activeCell="A20" sqref="A20"/>
      <pageMargins left="0" right="0" top="0" bottom="0" header="0.31496062992125984" footer="0.31496062992125984"/>
      <pageSetup paperSize="9" orientation="landscape" horizontalDpi="180" verticalDpi="180" r:id="rId2"/>
    </customSheetView>
    <customSheetView guid="{E8C39439-58F1-4755-BEC1-DEC1E5DFB892}" showPageBreaks="1" view="pageBreakPreview" topLeftCell="A10">
      <selection activeCell="J21" sqref="J21"/>
      <pageMargins left="0" right="0" top="0" bottom="0" header="0.31496062992125984" footer="0.31496062992125984"/>
      <pageSetup paperSize="9" orientation="landscape" verticalDpi="180" r:id="rId3"/>
    </customSheetView>
    <customSheetView guid="{8354DC19-BE27-47EE-A4F6-6F7A8B1D6DBD}" showPageBreaks="1" view="pageBreakPreview" topLeftCell="A16">
      <selection activeCell="N15" sqref="N15"/>
      <pageMargins left="0" right="0" top="0" bottom="0" header="0.31496062992125984" footer="0.31496062992125984"/>
      <pageSetup paperSize="9" orientation="landscape" horizontalDpi="180" verticalDpi="180" r:id="rId4"/>
    </customSheetView>
    <customSheetView guid="{4FC1653A-C0F7-4C1E-BF7D-520602EAE178}" showPageBreaks="1" view="pageBreakPreview">
      <selection activeCell="A17" sqref="A17:K17"/>
      <pageMargins left="0" right="0" top="0" bottom="0" header="0.31496062992125984" footer="0.31496062992125984"/>
      <pageSetup paperSize="9" orientation="landscape" horizontalDpi="180" verticalDpi="180" r:id="rId5"/>
    </customSheetView>
    <customSheetView guid="{DE41099A-9889-4E10-A6AF-60D054B80911}" showPageBreaks="1" view="pageBreakPreview" topLeftCell="A213">
      <selection activeCell="G225" sqref="G225"/>
      <pageMargins left="0.7" right="0.7" top="0.75" bottom="0.75" header="0.3" footer="0.3"/>
      <pageSetup paperSize="9" scale="72" orientation="portrait" horizontalDpi="180" verticalDpi="180" r:id="rId6"/>
    </customSheetView>
    <customSheetView guid="{78CA43F5-3BD3-41C7-8D10-1ACF4B755644}" showPageBreaks="1" view="pageBreakPreview" topLeftCell="A13">
      <selection activeCell="A21" sqref="A21:XFD21"/>
      <pageMargins left="0.7" right="0.7" top="0.75" bottom="0.75" header="0.3" footer="0.3"/>
      <pageSetup paperSize="9" scale="72" orientation="portrait" horizontalDpi="180" verticalDpi="180" r:id="rId7"/>
    </customSheetView>
    <customSheetView guid="{5B6C5AE5-B8D6-4CBA-B8ED-DA5BDF10EAC6}" showPageBreaks="1" view="pageBreakPreview" topLeftCell="A19">
      <selection activeCell="C513" sqref="C513"/>
      <pageMargins left="0.7" right="0.7" top="0.75" bottom="0.75" header="0.3" footer="0.3"/>
      <pageSetup paperSize="9" scale="72" orientation="portrait" horizontalDpi="180" verticalDpi="180" r:id="rId8"/>
    </customSheetView>
    <customSheetView guid="{DA40C6CD-6ADD-4038-8B1A-065985F4DCDE}" showPageBreaks="1" view="pageBreakPreview" topLeftCell="A124">
      <selection activeCell="G134" sqref="G134"/>
      <pageMargins left="0.7" right="0.7" top="0.75" bottom="0.75" header="0.3" footer="0.3"/>
      <pageSetup paperSize="9" scale="72" orientation="portrait" horizontalDpi="180" verticalDpi="180" r:id="rId9"/>
    </customSheetView>
    <customSheetView guid="{2DDD3642-0CA4-4A9B-AAFB-87C82D0B0FCD}" showPageBreaks="1" view="pageBreakPreview">
      <selection activeCell="G12" sqref="G12"/>
      <pageMargins left="0.7" right="0.7" top="0.75" bottom="0.75" header="0.3" footer="0.3"/>
      <pageSetup paperSize="9" scale="72" orientation="portrait" horizontalDpi="180" verticalDpi="180" r:id="rId10"/>
    </customSheetView>
    <customSheetView guid="{113C2EC7-0C03-466C-BA9B-D3B11EEA592A}" showPageBreaks="1" view="pageBreakPreview" topLeftCell="A215">
      <selection activeCell="G242" sqref="G242"/>
      <pageMargins left="0.7" right="0.7" top="0.75" bottom="0.75" header="0.3" footer="0.3"/>
      <pageSetup paperSize="9" scale="72" orientation="portrait" horizontalDpi="180" verticalDpi="180" r:id="rId11"/>
    </customSheetView>
    <customSheetView guid="{85EBB5EA-D5EB-4002-A0DD-7FCE4EFABFB9}" showPageBreaks="1" view="pageBreakPreview" topLeftCell="A22">
      <selection activeCell="K33" sqref="K33"/>
      <colBreaks count="1" manualBreakCount="1">
        <brk id="11" max="1048575" man="1"/>
      </colBreaks>
      <pageMargins left="0" right="0" top="0" bottom="0" header="0.31496062992125984" footer="0.31496062992125984"/>
      <pageSetup paperSize="9" scale="105" orientation="landscape" verticalDpi="180" r:id="rId12"/>
    </customSheetView>
    <customSheetView guid="{4EBCE169-456C-4227-A7EC-9B107D5ACBBD}" scale="112" showPageBreaks="1" view="pageBreakPreview" topLeftCell="B4">
      <selection activeCell="C13" sqref="C13"/>
      <pageMargins left="0.7" right="0.7" top="0.75" bottom="0.75" header="0.3" footer="0.3"/>
      <pageSetup paperSize="9" scale="63" orientation="landscape" verticalDpi="180" r:id="rId13"/>
    </customSheetView>
    <customSheetView guid="{7700881E-4FD5-4ADC-A619-B47E80688E02}" showPageBreaks="1" view="pageBreakPreview">
      <selection activeCell="J16" sqref="J16"/>
      <colBreaks count="1" manualBreakCount="1">
        <brk id="11" max="1048575" man="1"/>
      </colBreaks>
      <pageMargins left="0" right="0" top="0" bottom="0" header="0.31496062992125984" footer="0.31496062992125984"/>
      <pageSetup paperSize="9" scale="93" orientation="landscape" verticalDpi="180" r:id="rId14"/>
    </customSheetView>
  </customSheetViews>
  <pageMargins left="0" right="0" top="0" bottom="0" header="0.31496062992125984" footer="0.31496062992125984"/>
  <pageSetup paperSize="9" scale="93" orientation="landscape" verticalDpi="180" r:id="rId15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DD879052-681E-45F8-A181-F8C203B4A8C0}">
      <pageMargins left="0.7" right="0.7" top="0.75" bottom="0.75" header="0.3" footer="0.3"/>
      <pageSetup paperSize="9" orientation="portrait" horizontalDpi="180" verticalDpi="180" r:id="rId1"/>
    </customSheetView>
    <customSheetView guid="{6B1F6C0B-837B-45CF-A0F8-651CB94B223C}">
      <pageMargins left="0.7" right="0.7" top="0.75" bottom="0.75" header="0.3" footer="0.3"/>
      <pageSetup paperSize="9" orientation="portrait" horizontalDpi="180" verticalDpi="180" r:id="rId2"/>
    </customSheetView>
    <customSheetView guid="{E8C39439-58F1-4755-BEC1-DEC1E5DFB892}">
      <pageMargins left="0.7" right="0.7" top="0.75" bottom="0.75" header="0.3" footer="0.3"/>
      <pageSetup paperSize="9" orientation="portrait" horizontalDpi="180" verticalDpi="180" r:id="rId3"/>
    </customSheetView>
    <customSheetView guid="{8354DC19-BE27-47EE-A4F6-6F7A8B1D6DBD}">
      <pageMargins left="0.7" right="0.7" top="0.75" bottom="0.75" header="0.3" footer="0.3"/>
      <pageSetup paperSize="9" orientation="portrait" horizontalDpi="180" verticalDpi="180" r:id="rId4"/>
    </customSheetView>
    <customSheetView guid="{4FC1653A-C0F7-4C1E-BF7D-520602EAE178}">
      <pageMargins left="0.7" right="0.7" top="0.75" bottom="0.75" header="0.3" footer="0.3"/>
      <pageSetup paperSize="9" orientation="portrait" horizontalDpi="180" verticalDpi="180" r:id="rId5"/>
    </customSheetView>
    <customSheetView guid="{DE41099A-9889-4E10-A6AF-60D054B80911}">
      <pageMargins left="0.7" right="0.7" top="0.75" bottom="0.75" header="0.3" footer="0.3"/>
      <pageSetup paperSize="9" orientation="portrait" horizontalDpi="180" verticalDpi="180" r:id="rId6"/>
    </customSheetView>
    <customSheetView guid="{78CA43F5-3BD3-41C7-8D10-1ACF4B755644}">
      <pageMargins left="0.7" right="0.7" top="0.75" bottom="0.75" header="0.3" footer="0.3"/>
      <pageSetup paperSize="9" orientation="portrait" horizontalDpi="180" verticalDpi="180" r:id="rId7"/>
    </customSheetView>
    <customSheetView guid="{5B6C5AE5-B8D6-4CBA-B8ED-DA5BDF10EAC6}">
      <pageMargins left="0.7" right="0.7" top="0.75" bottom="0.75" header="0.3" footer="0.3"/>
      <pageSetup paperSize="9" orientation="portrait" horizontalDpi="180" verticalDpi="180" r:id="rId8"/>
    </customSheetView>
    <customSheetView guid="{DA40C6CD-6ADD-4038-8B1A-065985F4DCDE}">
      <pageMargins left="0.7" right="0.7" top="0.75" bottom="0.75" header="0.3" footer="0.3"/>
      <pageSetup paperSize="9" orientation="portrait" horizontalDpi="180" verticalDpi="180" r:id="rId9"/>
    </customSheetView>
    <customSheetView guid="{2DDD3642-0CA4-4A9B-AAFB-87C82D0B0FCD}">
      <pageMargins left="0.7" right="0.7" top="0.75" bottom="0.75" header="0.3" footer="0.3"/>
      <pageSetup paperSize="9" orientation="portrait" horizontalDpi="180" verticalDpi="180" r:id="rId10"/>
    </customSheetView>
    <customSheetView guid="{113C2EC7-0C03-466C-BA9B-D3B11EEA592A}">
      <pageMargins left="0.7" right="0.7" top="0.75" bottom="0.75" header="0.3" footer="0.3"/>
      <pageSetup paperSize="9" orientation="portrait" horizontalDpi="180" verticalDpi="180" r:id="rId11"/>
    </customSheetView>
    <customSheetView guid="{85EBB5EA-D5EB-4002-A0DD-7FCE4EFABFB9}">
      <pageMargins left="0.7" right="0.7" top="0.75" bottom="0.75" header="0.3" footer="0.3"/>
      <pageSetup paperSize="9" orientation="portrait" horizontalDpi="180" verticalDpi="180" r:id="rId12"/>
    </customSheetView>
    <customSheetView guid="{4EBCE169-456C-4227-A7EC-9B107D5ACBBD}">
      <pageMargins left="0.7" right="0.7" top="0.75" bottom="0.75" header="0.3" footer="0.3"/>
      <pageSetup paperSize="9" orientation="portrait" horizontalDpi="180" verticalDpi="180" r:id="rId13"/>
    </customSheetView>
    <customSheetView guid="{7700881E-4FD5-4ADC-A619-B47E80688E02}" showPageBreaks="1">
      <pageMargins left="0.7" right="0.7" top="0.75" bottom="0.75" header="0.3" footer="0.3"/>
      <pageSetup paperSize="9" orientation="portrait" horizontalDpi="180" verticalDpi="180" r:id="rId14"/>
    </customSheetView>
  </customSheetViews>
  <pageMargins left="0.7" right="0.7" top="0.75" bottom="0.75" header="0.3" footer="0.3"/>
  <pageSetup paperSize="9" orientation="portrait" horizontalDpi="180" verticalDpi="180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2019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Сычева Анна Юрьевна</dc:creator>
  <cp:lastModifiedBy>Сычева Анна Юрьевна</cp:lastModifiedBy>
  <cp:lastPrinted>2021-02-24T09:14:08Z</cp:lastPrinted>
  <dcterms:created xsi:type="dcterms:W3CDTF">2006-09-28T05:33:49Z</dcterms:created>
  <dcterms:modified xsi:type="dcterms:W3CDTF">2021-03-09T13:46:24Z</dcterms:modified>
</cp:coreProperties>
</file>