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Лист1!$A$1:$K$37</definedName>
  </definedNames>
  <calcPr calcId="152511"/>
</workbook>
</file>

<file path=xl/calcChain.xml><?xml version="1.0" encoding="utf-8"?>
<calcChain xmlns="http://schemas.openxmlformats.org/spreadsheetml/2006/main">
  <c r="I8" i="1" l="1"/>
  <c r="J8" i="1" s="1"/>
  <c r="I29" i="1" l="1"/>
  <c r="J29" i="1" s="1"/>
  <c r="I19" i="1"/>
  <c r="J19" i="1" s="1"/>
  <c r="I16" i="1"/>
  <c r="J16" i="1" s="1"/>
  <c r="I18" i="1"/>
  <c r="J18" i="1" s="1"/>
  <c r="I32" i="1"/>
  <c r="J32" i="1" s="1"/>
  <c r="I31" i="1"/>
  <c r="J31" i="1" s="1"/>
  <c r="I30" i="1"/>
  <c r="J30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7" i="1"/>
  <c r="J17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33" i="1" l="1"/>
  <c r="J33" i="1" s="1"/>
</calcChain>
</file>

<file path=xl/sharedStrings.xml><?xml version="1.0" encoding="utf-8"?>
<sst xmlns="http://schemas.openxmlformats.org/spreadsheetml/2006/main" count="123" uniqueCount="74">
  <si>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</si>
  <si>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</si>
  <si>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</si>
  <si>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</si>
  <si>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</si>
  <si>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</si>
  <si>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</si>
  <si>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</si>
  <si>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</si>
  <si>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 xml:space="preserve">Количество </t>
  </si>
  <si>
    <t>Начальная (максимальная) цена,  руб. без НДС</t>
  </si>
  <si>
    <t>Тройник 1/2 никель</t>
  </si>
  <si>
    <t>м</t>
  </si>
  <si>
    <t>шт.</t>
  </si>
  <si>
    <t>Переходник 3/8 гайка Х 1/2 штуцер</t>
  </si>
  <si>
    <t>Сиденье гигиеническое Гамма (ОРИО)</t>
  </si>
  <si>
    <t>Итого:</t>
  </si>
  <si>
    <t>ГОСТ 25809-97</t>
  </si>
  <si>
    <t>Подводка г/г</t>
  </si>
  <si>
    <t xml:space="preserve"> 0.4м</t>
  </si>
  <si>
    <t xml:space="preserve">Подводка г/г </t>
  </si>
  <si>
    <t>1.0м</t>
  </si>
  <si>
    <t xml:space="preserve">Фильтр очистки воды косой сетчатый </t>
  </si>
  <si>
    <t>15 (1/2)</t>
  </si>
  <si>
    <t>20 (3/4)</t>
  </si>
  <si>
    <t>Муфта БРС SE12-3SH для шланга</t>
  </si>
  <si>
    <t xml:space="preserve"> 10 мм</t>
  </si>
  <si>
    <t xml:space="preserve">Муфта БРС SE12-4SH для шланга </t>
  </si>
  <si>
    <t>12 мм</t>
  </si>
  <si>
    <t>16х2,0</t>
  </si>
  <si>
    <t>32х3,0</t>
  </si>
  <si>
    <t>Гайка латунная с прессшайбой</t>
  </si>
  <si>
    <t xml:space="preserve"> 1/2</t>
  </si>
  <si>
    <t>20х20</t>
  </si>
  <si>
    <t xml:space="preserve"> 16х1/2 </t>
  </si>
  <si>
    <t xml:space="preserve"> 20х3/4</t>
  </si>
  <si>
    <t xml:space="preserve"> 16х1/2</t>
  </si>
  <si>
    <t>L 4 м</t>
  </si>
  <si>
    <t xml:space="preserve">Профиль уплотнительный </t>
  </si>
  <si>
    <t xml:space="preserve">ВАЗ 2104 </t>
  </si>
  <si>
    <t xml:space="preserve">Уголок 1/2 никель </t>
  </si>
  <si>
    <t>32*16*32</t>
  </si>
  <si>
    <t>Металлопластиковый соединитель 16х1/2 Ц/Г</t>
  </si>
  <si>
    <t>Металлопластиковый соединитель 20х3/4 Ц/Ш</t>
  </si>
  <si>
    <t>Металлопластиковый тройник 16х1/2 Ц/Ц/Ц</t>
  </si>
  <si>
    <t>Металлопластиковый уголок 20х3/4 Ц/Г/Ш</t>
  </si>
  <si>
    <t>3/8*1/2</t>
  </si>
  <si>
    <t>Бочата щтуцер 1/2 штуцер</t>
  </si>
  <si>
    <t>Металлопластиковая труба 16х2,0</t>
  </si>
  <si>
    <t>32-1 1/4</t>
  </si>
  <si>
    <t>Grohtherm</t>
  </si>
  <si>
    <t xml:space="preserve">Срок поставки </t>
  </si>
  <si>
    <t>2</t>
  </si>
  <si>
    <t>3</t>
  </si>
  <si>
    <t>4</t>
  </si>
  <si>
    <t>5</t>
  </si>
  <si>
    <t>6</t>
  </si>
  <si>
    <t>7</t>
  </si>
  <si>
    <t>8</t>
  </si>
  <si>
    <t xml:space="preserve">Тройник НР </t>
  </si>
  <si>
    <t xml:space="preserve">Термостат для установки под раковиной </t>
  </si>
  <si>
    <t xml:space="preserve">Смеситель настенный </t>
  </si>
  <si>
    <t xml:space="preserve">ЦС-СМ 294 </t>
  </si>
  <si>
    <t>Металлопластиковое соединение</t>
  </si>
  <si>
    <t xml:space="preserve">Диффузор вытяжной </t>
  </si>
  <si>
    <t>DVS-100</t>
  </si>
  <si>
    <t>16х1/2</t>
  </si>
  <si>
    <t xml:space="preserve">Уголок перех. нар. </t>
  </si>
  <si>
    <t>Лот№</t>
  </si>
  <si>
    <t>Труба металлопласт. 32 мм 32 мм</t>
  </si>
  <si>
    <t>с 01.04.2021 по 31.12.2021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</si>
  <si>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к запросу котировок цен №</t>
  </si>
  <si>
    <t>Приложение №</t>
  </si>
  <si>
    <t>Заместитель директора по коммерческой работе         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</si>
</sst>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/>
    <xf numFmtId="0" fontId="3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view="pageBreakPreview" zoomScaleNormal="100" zoomScaleSheetLayoutView="100" workbookViewId="0">
      <selection activeCell="P21" sqref="P21"/>
    </sheetView>
  </sheetViews>
  <sheetFormatPr defaultColWidth="8.85546875" defaultRowHeight="12.75" x14ac:dyDescent="0.2"/>
  <cols>
    <col min="1" max="1" width="3.7109375" style="4" customWidth="1"/>
    <col min="2" max="2" width="39.140625" style="1" customWidth="1"/>
    <col min="3" max="3" width="10.5703125" style="1" customWidth="1"/>
    <col min="4" max="4" width="14.42578125" style="8" customWidth="1"/>
    <col min="5" max="5" width="10" style="1" customWidth="1"/>
    <col min="6" max="6" width="7.5703125" style="1" customWidth="1"/>
    <col min="7" max="7" width="11.7109375" style="8" customWidth="1"/>
    <col min="8" max="8" width="12.5703125" style="1" customWidth="1"/>
    <col min="9" max="9" width="12.85546875" style="1" customWidth="1"/>
    <col min="10" max="10" width="13.28515625" style="1" customWidth="1"/>
    <col min="11" max="11" width="15" style="1" customWidth="1"/>
    <col min="12" max="16384" width="8.85546875" style="1"/>
  </cols>
  <sheetData>
    <row r="1" spans="1:11" x14ac:dyDescent="0.2">
      <c r="H1" s="46" t="s">
        <v>72</v>
      </c>
      <c r="I1" s="46"/>
      <c r="J1" s="46"/>
    </row>
    <row r="2" spans="1:11" ht="20.25" customHeight="1" x14ac:dyDescent="0.2">
      <c r="A2" s="47" t="s">
        <v>71</v>
      </c>
      <c r="B2" s="48"/>
      <c r="C2" s="48"/>
      <c r="D2" s="48"/>
      <c r="E2" s="48"/>
      <c r="F2" s="48"/>
      <c r="G2" s="48"/>
      <c r="H2" s="48"/>
      <c r="I2" s="48"/>
      <c r="J2" s="48"/>
    </row>
    <row r="3" spans="1:11" s="2" customFormat="1" ht="18" hidden="1" customHeight="1" x14ac:dyDescent="0.2">
      <c r="A3" s="14"/>
      <c r="B3" s="14"/>
      <c r="C3" s="14"/>
      <c r="D3" s="15"/>
      <c r="E3" s="14" t="s">
        <v>8</v>
      </c>
      <c r="F3" s="14"/>
      <c r="G3" s="15"/>
      <c r="H3" s="16"/>
      <c r="I3" s="17"/>
      <c r="J3" s="17"/>
    </row>
    <row r="4" spans="1:11" s="2" customFormat="1" ht="15.75" customHeight="1" x14ac:dyDescent="0.3">
      <c r="A4" s="14"/>
      <c r="B4" s="14"/>
      <c r="C4" s="14"/>
      <c r="D4" s="23"/>
      <c r="E4" s="24" t="s">
        <v>68</v>
      </c>
      <c r="F4" s="24"/>
      <c r="G4" s="15"/>
      <c r="H4" s="49"/>
      <c r="I4" s="49"/>
      <c r="J4" s="49"/>
    </row>
    <row r="5" spans="1:11" ht="35.25" customHeight="1" x14ac:dyDescent="0.2">
      <c r="A5" s="56" t="s">
        <v>0</v>
      </c>
      <c r="B5" s="54" t="s">
        <v>1</v>
      </c>
      <c r="C5" s="54" t="s">
        <v>2</v>
      </c>
      <c r="D5" s="52" t="s">
        <v>3</v>
      </c>
      <c r="E5" s="54" t="s">
        <v>4</v>
      </c>
      <c r="F5" s="54" t="s">
        <v>5</v>
      </c>
      <c r="G5" s="52" t="s">
        <v>9</v>
      </c>
      <c r="H5" s="50" t="s">
        <v>10</v>
      </c>
      <c r="I5" s="51" t="s">
        <v>6</v>
      </c>
      <c r="J5" s="51" t="s">
        <v>7</v>
      </c>
      <c r="K5" s="44" t="s">
        <v>51</v>
      </c>
    </row>
    <row r="6" spans="1:11" ht="28.5" customHeight="1" x14ac:dyDescent="0.2">
      <c r="A6" s="57"/>
      <c r="B6" s="55"/>
      <c r="C6" s="55"/>
      <c r="D6" s="53"/>
      <c r="E6" s="55"/>
      <c r="F6" s="55"/>
      <c r="G6" s="53"/>
      <c r="H6" s="50"/>
      <c r="I6" s="51"/>
      <c r="J6" s="51"/>
      <c r="K6" s="45"/>
    </row>
    <row r="7" spans="1:11" ht="13.5" customHeight="1" x14ac:dyDescent="0.2">
      <c r="A7" s="29">
        <v>1</v>
      </c>
      <c r="B7" s="28" t="s">
        <v>52</v>
      </c>
      <c r="C7" s="28" t="s">
        <v>53</v>
      </c>
      <c r="D7" s="27" t="s">
        <v>54</v>
      </c>
      <c r="E7" s="28" t="s">
        <v>55</v>
      </c>
      <c r="F7" s="28" t="s">
        <v>56</v>
      </c>
      <c r="G7" s="27" t="s">
        <v>57</v>
      </c>
      <c r="H7" s="25" t="s">
        <v>58</v>
      </c>
      <c r="I7" s="26">
        <v>9</v>
      </c>
      <c r="J7" s="26">
        <v>10</v>
      </c>
      <c r="K7" s="31">
        <v>11</v>
      </c>
    </row>
    <row r="8" spans="1:11" s="36" customFormat="1" ht="36.75" customHeight="1" x14ac:dyDescent="0.2">
      <c r="A8" s="33">
        <v>1</v>
      </c>
      <c r="B8" s="32" t="s">
        <v>60</v>
      </c>
      <c r="C8" s="33" t="s">
        <v>50</v>
      </c>
      <c r="D8" s="33">
        <v>34487000</v>
      </c>
      <c r="E8" s="33"/>
      <c r="F8" s="33" t="s">
        <v>13</v>
      </c>
      <c r="G8" s="34">
        <v>2</v>
      </c>
      <c r="H8" s="35">
        <v>6762</v>
      </c>
      <c r="I8" s="6">
        <f>G8*H8</f>
        <v>13524</v>
      </c>
      <c r="J8" s="6">
        <f>I8*1.2</f>
        <v>16228.8</v>
      </c>
      <c r="K8" s="33" t="s">
        <v>70</v>
      </c>
    </row>
    <row r="9" spans="1:11" s="36" customFormat="1" ht="33.75" customHeight="1" x14ac:dyDescent="0.2">
      <c r="A9" s="33">
        <v>2</v>
      </c>
      <c r="B9" s="32" t="s">
        <v>61</v>
      </c>
      <c r="C9" s="33" t="s">
        <v>62</v>
      </c>
      <c r="D9" s="33" t="s">
        <v>17</v>
      </c>
      <c r="E9" s="33"/>
      <c r="F9" s="33" t="s">
        <v>13</v>
      </c>
      <c r="G9" s="34">
        <v>380</v>
      </c>
      <c r="H9" s="35">
        <v>1176</v>
      </c>
      <c r="I9" s="6">
        <f t="shared" ref="I9:I32" si="0">G9*H9</f>
        <v>446880</v>
      </c>
      <c r="J9" s="6">
        <f t="shared" ref="J9:J32" si="1">I9*1.2</f>
        <v>536256</v>
      </c>
      <c r="K9" s="33" t="s">
        <v>70</v>
      </c>
    </row>
    <row r="10" spans="1:11" s="36" customFormat="1" ht="33" customHeight="1" x14ac:dyDescent="0.2">
      <c r="A10" s="33">
        <v>3</v>
      </c>
      <c r="B10" s="32" t="s">
        <v>18</v>
      </c>
      <c r="C10" s="33"/>
      <c r="D10" s="33"/>
      <c r="E10" s="33" t="s">
        <v>19</v>
      </c>
      <c r="F10" s="33" t="s">
        <v>13</v>
      </c>
      <c r="G10" s="34">
        <v>500</v>
      </c>
      <c r="H10" s="35">
        <v>78.400000000000006</v>
      </c>
      <c r="I10" s="6">
        <f t="shared" si="0"/>
        <v>39200</v>
      </c>
      <c r="J10" s="6">
        <f t="shared" si="1"/>
        <v>47040</v>
      </c>
      <c r="K10" s="33" t="s">
        <v>70</v>
      </c>
    </row>
    <row r="11" spans="1:11" s="36" customFormat="1" ht="32.25" customHeight="1" x14ac:dyDescent="0.2">
      <c r="A11" s="33">
        <v>4</v>
      </c>
      <c r="B11" s="32" t="s">
        <v>20</v>
      </c>
      <c r="C11" s="33"/>
      <c r="D11" s="33"/>
      <c r="E11" s="33" t="s">
        <v>21</v>
      </c>
      <c r="F11" s="33" t="s">
        <v>13</v>
      </c>
      <c r="G11" s="34">
        <v>250</v>
      </c>
      <c r="H11" s="35">
        <v>98</v>
      </c>
      <c r="I11" s="6">
        <f t="shared" si="0"/>
        <v>24500</v>
      </c>
      <c r="J11" s="6">
        <f t="shared" si="1"/>
        <v>29400</v>
      </c>
      <c r="K11" s="33" t="s">
        <v>70</v>
      </c>
    </row>
    <row r="12" spans="1:11" s="36" customFormat="1" ht="30.75" customHeight="1" x14ac:dyDescent="0.2">
      <c r="A12" s="33">
        <v>5</v>
      </c>
      <c r="B12" s="32" t="s">
        <v>22</v>
      </c>
      <c r="C12" s="33"/>
      <c r="D12" s="33"/>
      <c r="E12" s="33" t="s">
        <v>23</v>
      </c>
      <c r="F12" s="33" t="s">
        <v>13</v>
      </c>
      <c r="G12" s="34">
        <v>150</v>
      </c>
      <c r="H12" s="35">
        <v>100.94</v>
      </c>
      <c r="I12" s="6">
        <f t="shared" si="0"/>
        <v>15141</v>
      </c>
      <c r="J12" s="6">
        <f t="shared" si="1"/>
        <v>18169.2</v>
      </c>
      <c r="K12" s="33" t="s">
        <v>70</v>
      </c>
    </row>
    <row r="13" spans="1:11" s="36" customFormat="1" ht="30.75" customHeight="1" x14ac:dyDescent="0.2">
      <c r="A13" s="33">
        <v>6</v>
      </c>
      <c r="B13" s="32" t="s">
        <v>22</v>
      </c>
      <c r="C13" s="33"/>
      <c r="D13" s="33"/>
      <c r="E13" s="33" t="s">
        <v>24</v>
      </c>
      <c r="F13" s="33" t="s">
        <v>13</v>
      </c>
      <c r="G13" s="34">
        <v>210</v>
      </c>
      <c r="H13" s="35">
        <v>147</v>
      </c>
      <c r="I13" s="6">
        <f t="shared" si="0"/>
        <v>30870</v>
      </c>
      <c r="J13" s="6">
        <f t="shared" si="1"/>
        <v>37044</v>
      </c>
      <c r="K13" s="33" t="s">
        <v>70</v>
      </c>
    </row>
    <row r="14" spans="1:11" s="18" customFormat="1" ht="29.25" customHeight="1" x14ac:dyDescent="0.2">
      <c r="A14" s="33">
        <v>7</v>
      </c>
      <c r="B14" s="32" t="s">
        <v>25</v>
      </c>
      <c r="C14" s="33"/>
      <c r="D14" s="33"/>
      <c r="E14" s="33" t="s">
        <v>26</v>
      </c>
      <c r="F14" s="33" t="s">
        <v>13</v>
      </c>
      <c r="G14" s="34">
        <v>34</v>
      </c>
      <c r="H14" s="35">
        <v>235.2</v>
      </c>
      <c r="I14" s="6">
        <f t="shared" si="0"/>
        <v>7996.7999999999993</v>
      </c>
      <c r="J14" s="6">
        <f t="shared" si="1"/>
        <v>9596.159999999998</v>
      </c>
      <c r="K14" s="33" t="s">
        <v>70</v>
      </c>
    </row>
    <row r="15" spans="1:11" s="18" customFormat="1" ht="28.5" customHeight="1" x14ac:dyDescent="0.2">
      <c r="A15" s="33">
        <v>8</v>
      </c>
      <c r="B15" s="32" t="s">
        <v>27</v>
      </c>
      <c r="C15" s="33"/>
      <c r="D15" s="33"/>
      <c r="E15" s="33" t="s">
        <v>28</v>
      </c>
      <c r="F15" s="33" t="s">
        <v>13</v>
      </c>
      <c r="G15" s="34">
        <v>34</v>
      </c>
      <c r="H15" s="35">
        <v>254.8</v>
      </c>
      <c r="I15" s="6">
        <f t="shared" si="0"/>
        <v>8663.2000000000007</v>
      </c>
      <c r="J15" s="6">
        <f t="shared" si="1"/>
        <v>10395.84</v>
      </c>
      <c r="K15" s="33" t="s">
        <v>70</v>
      </c>
    </row>
    <row r="16" spans="1:11" s="18" customFormat="1" ht="25.5" x14ac:dyDescent="0.2">
      <c r="A16" s="33">
        <v>9</v>
      </c>
      <c r="B16" s="32" t="s">
        <v>59</v>
      </c>
      <c r="C16" s="33"/>
      <c r="D16" s="33"/>
      <c r="E16" s="33" t="s">
        <v>41</v>
      </c>
      <c r="F16" s="33" t="s">
        <v>13</v>
      </c>
      <c r="G16" s="34">
        <v>34</v>
      </c>
      <c r="H16" s="35">
        <v>392</v>
      </c>
      <c r="I16" s="6">
        <f t="shared" si="0"/>
        <v>13328</v>
      </c>
      <c r="J16" s="6">
        <f t="shared" si="1"/>
        <v>15993.599999999999</v>
      </c>
      <c r="K16" s="33" t="s">
        <v>70</v>
      </c>
    </row>
    <row r="17" spans="1:11" s="18" customFormat="1" ht="25.5" x14ac:dyDescent="0.2">
      <c r="A17" s="33">
        <v>10</v>
      </c>
      <c r="B17" s="32" t="s">
        <v>11</v>
      </c>
      <c r="C17" s="33"/>
      <c r="D17" s="33"/>
      <c r="E17" s="33">
        <v>15</v>
      </c>
      <c r="F17" s="33" t="s">
        <v>13</v>
      </c>
      <c r="G17" s="34">
        <v>200</v>
      </c>
      <c r="H17" s="35">
        <v>39.200000000000003</v>
      </c>
      <c r="I17" s="6">
        <f t="shared" si="0"/>
        <v>7840.0000000000009</v>
      </c>
      <c r="J17" s="6">
        <f t="shared" si="1"/>
        <v>9408</v>
      </c>
      <c r="K17" s="33" t="s">
        <v>70</v>
      </c>
    </row>
    <row r="18" spans="1:11" s="18" customFormat="1" ht="25.5" x14ac:dyDescent="0.2">
      <c r="A18" s="33">
        <v>11</v>
      </c>
      <c r="B18" s="32" t="s">
        <v>40</v>
      </c>
      <c r="C18" s="33"/>
      <c r="D18" s="33"/>
      <c r="E18" s="33">
        <v>15</v>
      </c>
      <c r="F18" s="33" t="s">
        <v>13</v>
      </c>
      <c r="G18" s="34">
        <v>200</v>
      </c>
      <c r="H18" s="35">
        <v>81.540000000000006</v>
      </c>
      <c r="I18" s="6">
        <f t="shared" si="0"/>
        <v>16308.000000000002</v>
      </c>
      <c r="J18" s="6">
        <f t="shared" si="1"/>
        <v>19569.600000000002</v>
      </c>
      <c r="K18" s="33" t="s">
        <v>70</v>
      </c>
    </row>
    <row r="19" spans="1:11" s="37" customFormat="1" ht="36" customHeight="1" x14ac:dyDescent="0.2">
      <c r="A19" s="33">
        <v>12</v>
      </c>
      <c r="B19" s="32" t="s">
        <v>67</v>
      </c>
      <c r="C19" s="33"/>
      <c r="D19" s="33"/>
      <c r="E19" s="33" t="s">
        <v>66</v>
      </c>
      <c r="F19" s="33" t="s">
        <v>13</v>
      </c>
      <c r="G19" s="34">
        <v>200</v>
      </c>
      <c r="H19" s="35">
        <v>87.5</v>
      </c>
      <c r="I19" s="6">
        <f t="shared" si="0"/>
        <v>17500</v>
      </c>
      <c r="J19" s="6">
        <f t="shared" si="1"/>
        <v>21000</v>
      </c>
      <c r="K19" s="33" t="s">
        <v>70</v>
      </c>
    </row>
    <row r="20" spans="1:11" s="37" customFormat="1" ht="25.5" x14ac:dyDescent="0.2">
      <c r="A20" s="33">
        <v>13</v>
      </c>
      <c r="B20" s="32" t="s">
        <v>48</v>
      </c>
      <c r="C20" s="33"/>
      <c r="D20" s="33"/>
      <c r="E20" s="33" t="s">
        <v>29</v>
      </c>
      <c r="F20" s="33" t="s">
        <v>12</v>
      </c>
      <c r="G20" s="34">
        <v>5500</v>
      </c>
      <c r="H20" s="35">
        <v>34.96</v>
      </c>
      <c r="I20" s="6">
        <f t="shared" si="0"/>
        <v>192280</v>
      </c>
      <c r="J20" s="6">
        <f t="shared" si="1"/>
        <v>230736</v>
      </c>
      <c r="K20" s="33" t="s">
        <v>70</v>
      </c>
    </row>
    <row r="21" spans="1:11" s="37" customFormat="1" ht="28.5" customHeight="1" x14ac:dyDescent="0.2">
      <c r="A21" s="33">
        <v>14</v>
      </c>
      <c r="B21" s="32" t="s">
        <v>69</v>
      </c>
      <c r="C21" s="33"/>
      <c r="D21" s="33"/>
      <c r="E21" s="33" t="s">
        <v>30</v>
      </c>
      <c r="F21" s="33" t="s">
        <v>12</v>
      </c>
      <c r="G21" s="34">
        <v>1000</v>
      </c>
      <c r="H21" s="35">
        <v>240</v>
      </c>
      <c r="I21" s="6">
        <f t="shared" si="0"/>
        <v>240000</v>
      </c>
      <c r="J21" s="6">
        <f t="shared" si="1"/>
        <v>288000</v>
      </c>
      <c r="K21" s="33" t="s">
        <v>70</v>
      </c>
    </row>
    <row r="22" spans="1:11" s="37" customFormat="1" ht="28.5" customHeight="1" x14ac:dyDescent="0.2">
      <c r="A22" s="33">
        <v>15</v>
      </c>
      <c r="B22" s="32" t="s">
        <v>42</v>
      </c>
      <c r="C22" s="33"/>
      <c r="D22" s="33"/>
      <c r="E22" s="33" t="s">
        <v>34</v>
      </c>
      <c r="F22" s="33" t="s">
        <v>13</v>
      </c>
      <c r="G22" s="34">
        <v>4500</v>
      </c>
      <c r="H22" s="35">
        <v>54.1</v>
      </c>
      <c r="I22" s="6">
        <f t="shared" si="0"/>
        <v>243450</v>
      </c>
      <c r="J22" s="6">
        <f t="shared" si="1"/>
        <v>292140</v>
      </c>
      <c r="K22" s="33" t="s">
        <v>70</v>
      </c>
    </row>
    <row r="23" spans="1:11" s="37" customFormat="1" ht="27.75" customHeight="1" x14ac:dyDescent="0.2">
      <c r="A23" s="33">
        <v>16</v>
      </c>
      <c r="B23" s="32" t="s">
        <v>43</v>
      </c>
      <c r="C23" s="33"/>
      <c r="D23" s="33"/>
      <c r="E23" s="33" t="s">
        <v>35</v>
      </c>
      <c r="F23" s="33" t="s">
        <v>13</v>
      </c>
      <c r="G23" s="34">
        <v>150</v>
      </c>
      <c r="H23" s="35">
        <v>58.31</v>
      </c>
      <c r="I23" s="6">
        <f t="shared" si="0"/>
        <v>8746.5</v>
      </c>
      <c r="J23" s="6">
        <f t="shared" si="1"/>
        <v>10495.8</v>
      </c>
      <c r="K23" s="33" t="s">
        <v>70</v>
      </c>
    </row>
    <row r="24" spans="1:11" s="37" customFormat="1" ht="33" customHeight="1" x14ac:dyDescent="0.2">
      <c r="A24" s="33">
        <v>17</v>
      </c>
      <c r="B24" s="32" t="s">
        <v>44</v>
      </c>
      <c r="C24" s="33"/>
      <c r="D24" s="33"/>
      <c r="E24" s="33" t="s">
        <v>36</v>
      </c>
      <c r="F24" s="33" t="s">
        <v>13</v>
      </c>
      <c r="G24" s="34">
        <v>150</v>
      </c>
      <c r="H24" s="35">
        <v>55.2</v>
      </c>
      <c r="I24" s="6">
        <f t="shared" si="0"/>
        <v>8280</v>
      </c>
      <c r="J24" s="6">
        <f t="shared" si="1"/>
        <v>9936</v>
      </c>
      <c r="K24" s="33" t="s">
        <v>70</v>
      </c>
    </row>
    <row r="25" spans="1:11" s="37" customFormat="1" ht="32.25" customHeight="1" x14ac:dyDescent="0.2">
      <c r="A25" s="33">
        <v>18</v>
      </c>
      <c r="B25" s="38" t="s">
        <v>45</v>
      </c>
      <c r="C25" s="39"/>
      <c r="D25" s="39"/>
      <c r="E25" s="33" t="s">
        <v>35</v>
      </c>
      <c r="F25" s="33" t="s">
        <v>13</v>
      </c>
      <c r="G25" s="40">
        <v>200</v>
      </c>
      <c r="H25" s="6">
        <v>59.5</v>
      </c>
      <c r="I25" s="6">
        <f t="shared" si="0"/>
        <v>11900</v>
      </c>
      <c r="J25" s="6">
        <f t="shared" si="1"/>
        <v>14280</v>
      </c>
      <c r="K25" s="33" t="s">
        <v>70</v>
      </c>
    </row>
    <row r="26" spans="1:11" s="37" customFormat="1" ht="31.5" customHeight="1" x14ac:dyDescent="0.2">
      <c r="A26" s="33">
        <v>19</v>
      </c>
      <c r="B26" s="32" t="s">
        <v>14</v>
      </c>
      <c r="C26" s="33"/>
      <c r="D26" s="33"/>
      <c r="E26" s="33" t="s">
        <v>46</v>
      </c>
      <c r="F26" s="33" t="s">
        <v>13</v>
      </c>
      <c r="G26" s="34">
        <v>200</v>
      </c>
      <c r="H26" s="35">
        <v>88</v>
      </c>
      <c r="I26" s="6">
        <f t="shared" si="0"/>
        <v>17600</v>
      </c>
      <c r="J26" s="6">
        <f t="shared" si="1"/>
        <v>21120</v>
      </c>
      <c r="K26" s="33" t="s">
        <v>70</v>
      </c>
    </row>
    <row r="27" spans="1:11" s="37" customFormat="1" ht="30" customHeight="1" x14ac:dyDescent="0.2">
      <c r="A27" s="33">
        <v>20</v>
      </c>
      <c r="B27" s="32" t="s">
        <v>31</v>
      </c>
      <c r="C27" s="33"/>
      <c r="D27" s="33"/>
      <c r="E27" s="33" t="s">
        <v>32</v>
      </c>
      <c r="F27" s="33" t="s">
        <v>13</v>
      </c>
      <c r="G27" s="34">
        <v>400</v>
      </c>
      <c r="H27" s="35">
        <v>58.5</v>
      </c>
      <c r="I27" s="6">
        <f t="shared" si="0"/>
        <v>23400</v>
      </c>
      <c r="J27" s="6">
        <f t="shared" si="1"/>
        <v>28080</v>
      </c>
      <c r="K27" s="33" t="s">
        <v>70</v>
      </c>
    </row>
    <row r="28" spans="1:11" s="37" customFormat="1" ht="41.25" customHeight="1" x14ac:dyDescent="0.2">
      <c r="A28" s="33">
        <v>21</v>
      </c>
      <c r="B28" s="32" t="s">
        <v>47</v>
      </c>
      <c r="C28" s="33"/>
      <c r="D28" s="33"/>
      <c r="E28" s="33" t="s">
        <v>33</v>
      </c>
      <c r="F28" s="33" t="s">
        <v>13</v>
      </c>
      <c r="G28" s="34">
        <v>500</v>
      </c>
      <c r="H28" s="35">
        <v>59.5</v>
      </c>
      <c r="I28" s="6">
        <f t="shared" si="0"/>
        <v>29750</v>
      </c>
      <c r="J28" s="6">
        <f t="shared" si="1"/>
        <v>35700</v>
      </c>
      <c r="K28" s="33" t="s">
        <v>70</v>
      </c>
    </row>
    <row r="29" spans="1:11" s="37" customFormat="1" ht="41.25" customHeight="1" x14ac:dyDescent="0.2">
      <c r="A29" s="33">
        <v>22</v>
      </c>
      <c r="B29" s="32" t="s">
        <v>63</v>
      </c>
      <c r="C29" s="33"/>
      <c r="D29" s="33"/>
      <c r="E29" s="33" t="s">
        <v>49</v>
      </c>
      <c r="F29" s="33" t="s">
        <v>13</v>
      </c>
      <c r="G29" s="34">
        <v>600</v>
      </c>
      <c r="H29" s="35">
        <v>604.66</v>
      </c>
      <c r="I29" s="6">
        <f t="shared" si="0"/>
        <v>362796</v>
      </c>
      <c r="J29" s="6">
        <f t="shared" si="1"/>
        <v>435355.2</v>
      </c>
      <c r="K29" s="33" t="s">
        <v>70</v>
      </c>
    </row>
    <row r="30" spans="1:11" s="37" customFormat="1" ht="35.25" customHeight="1" x14ac:dyDescent="0.2">
      <c r="A30" s="33">
        <v>23</v>
      </c>
      <c r="B30" s="33" t="s">
        <v>64</v>
      </c>
      <c r="C30" s="33" t="s">
        <v>65</v>
      </c>
      <c r="D30" s="33"/>
      <c r="E30" s="33"/>
      <c r="F30" s="33" t="s">
        <v>13</v>
      </c>
      <c r="G30" s="41">
        <v>600</v>
      </c>
      <c r="H30" s="42">
        <v>245</v>
      </c>
      <c r="I30" s="6">
        <f t="shared" si="0"/>
        <v>147000</v>
      </c>
      <c r="J30" s="6">
        <f t="shared" si="1"/>
        <v>176400</v>
      </c>
      <c r="K30" s="33" t="s">
        <v>70</v>
      </c>
    </row>
    <row r="31" spans="1:11" ht="28.5" customHeight="1" x14ac:dyDescent="0.2">
      <c r="A31" s="33">
        <v>24</v>
      </c>
      <c r="B31" s="12" t="s">
        <v>15</v>
      </c>
      <c r="C31" s="3"/>
      <c r="D31" s="7"/>
      <c r="E31" s="3"/>
      <c r="F31" s="3" t="s">
        <v>13</v>
      </c>
      <c r="G31" s="13">
        <v>350</v>
      </c>
      <c r="H31" s="11">
        <v>248.43</v>
      </c>
      <c r="I31" s="5">
        <f t="shared" si="0"/>
        <v>86950.5</v>
      </c>
      <c r="J31" s="5">
        <f t="shared" si="1"/>
        <v>104340.59999999999</v>
      </c>
      <c r="K31" s="33" t="s">
        <v>70</v>
      </c>
    </row>
    <row r="32" spans="1:11" ht="25.5" x14ac:dyDescent="0.2">
      <c r="A32" s="33">
        <v>25</v>
      </c>
      <c r="B32" s="12" t="s">
        <v>38</v>
      </c>
      <c r="C32" s="3" t="s">
        <v>39</v>
      </c>
      <c r="D32" s="7"/>
      <c r="E32" s="3" t="s">
        <v>37</v>
      </c>
      <c r="F32" s="3" t="s">
        <v>13</v>
      </c>
      <c r="G32" s="13">
        <v>150</v>
      </c>
      <c r="H32" s="11">
        <v>470.4</v>
      </c>
      <c r="I32" s="5">
        <f t="shared" si="0"/>
        <v>70560</v>
      </c>
      <c r="J32" s="5">
        <f t="shared" si="1"/>
        <v>84672</v>
      </c>
      <c r="K32" s="33" t="s">
        <v>70</v>
      </c>
    </row>
    <row r="33" spans="1:11" x14ac:dyDescent="0.2">
      <c r="A33" s="3"/>
      <c r="B33" s="19" t="s">
        <v>16</v>
      </c>
      <c r="C33" s="9"/>
      <c r="D33" s="10"/>
      <c r="E33" s="9"/>
      <c r="F33" s="9"/>
      <c r="G33" s="20"/>
      <c r="H33" s="21"/>
      <c r="I33" s="22">
        <f>SUM(I8:I32)</f>
        <v>2084464</v>
      </c>
      <c r="J33" s="22">
        <f>I33*1.2</f>
        <v>2501356.7999999998</v>
      </c>
      <c r="K33" s="30"/>
    </row>
    <row r="36" spans="1:11" ht="18" x14ac:dyDescent="0.25">
      <c r="A36" s="43" t="s">
        <v>73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</row>
  </sheetData>
  <mergeCells count="15">
    <mergeCell ref="A36:K36"/>
    <mergeCell ref="K5:K6"/>
    <mergeCell ref="H1:J1"/>
    <mergeCell ref="A2:J2"/>
    <mergeCell ref="H4:J4"/>
    <mergeCell ref="H5:H6"/>
    <mergeCell ref="I5:I6"/>
    <mergeCell ref="J5:J6"/>
    <mergeCell ref="G5:G6"/>
    <mergeCell ref="F5:F6"/>
    <mergeCell ref="E5:E6"/>
    <mergeCell ref="D5:D6"/>
    <mergeCell ref="C5:C6"/>
    <mergeCell ref="B5:B6"/>
    <mergeCell ref="A5:A6"/>
  </mergeCells>
  <pageMargins left="0" right="0" top="0" bottom="0" header="0.31496062992125984" footer="0.31496062992125984"/>
  <pageSetup paperSize="9" scale="9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2021-03-12T14:55:17Z</dcterms:modified>
</cp:coreProperties>
</file>