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sk-fs\Обмен заводы\Служба конкурсных процедур УС\2022\1 КВАРТАЛ КОТИРОВКИ (2021 сделано)\76ЗК Котировка по кабелю\"/>
    </mc:Choice>
  </mc:AlternateContent>
  <bookViews>
    <workbookView xWindow="0" yWindow="0" windowWidth="21600" windowHeight="9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 s="1"/>
  <c r="H18" i="1"/>
  <c r="H12" i="1" l="1"/>
  <c r="I12" i="1" s="1"/>
  <c r="H9" i="1"/>
  <c r="I9" i="1" s="1"/>
  <c r="H7" i="1"/>
  <c r="I7" i="1" s="1"/>
  <c r="H16" i="1" l="1"/>
  <c r="I16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8" i="1"/>
  <c r="I8" i="1" s="1"/>
  <c r="H10" i="1"/>
  <c r="I10" i="1" s="1"/>
  <c r="H11" i="1"/>
  <c r="I11" i="1" s="1"/>
  <c r="H13" i="1"/>
  <c r="I13" i="1" s="1"/>
  <c r="H14" i="1"/>
  <c r="I14" i="1" s="1"/>
  <c r="H6" i="1"/>
  <c r="I6" i="1" l="1"/>
  <c r="H27" i="1"/>
  <c r="I18" i="1"/>
  <c r="I27" i="1" l="1"/>
</calcChain>
</file>

<file path=xl/sharedStrings.xml><?xml version="1.0" encoding="utf-8"?>
<sst xmlns="http://schemas.openxmlformats.org/spreadsheetml/2006/main" count="94" uniqueCount="43">
  <si>
    <t>Наименование</t>
  </si>
  <si>
    <t>Марка, ТУ, ГОСТ</t>
  </si>
  <si>
    <t>Размер</t>
  </si>
  <si>
    <t>Итого</t>
  </si>
  <si>
    <t>Провод</t>
  </si>
  <si>
    <t>1,5 660В</t>
  </si>
  <si>
    <t>Кабель</t>
  </si>
  <si>
    <t>1х10</t>
  </si>
  <si>
    <t>4 660В</t>
  </si>
  <si>
    <t>2,5 660В</t>
  </si>
  <si>
    <t>70 660В</t>
  </si>
  <si>
    <t>2х0,75</t>
  </si>
  <si>
    <t xml:space="preserve">1,0 мм </t>
  </si>
  <si>
    <t xml:space="preserve"> 4,0 мм </t>
  </si>
  <si>
    <t xml:space="preserve">6,0мм </t>
  </si>
  <si>
    <t>70 мм1кВ</t>
  </si>
  <si>
    <t>16 мм1кВ</t>
  </si>
  <si>
    <t>№  п/п</t>
  </si>
  <si>
    <t>Цена без НДС, с ТЗР</t>
  </si>
  <si>
    <t>м</t>
  </si>
  <si>
    <t>1000В  95мм</t>
  </si>
  <si>
    <t>1000В  25мм</t>
  </si>
  <si>
    <t>Ед.изм.</t>
  </si>
  <si>
    <t>Сумма без НДС, с ТЗР</t>
  </si>
  <si>
    <t>Воронежский ВРЗ (КР-1, КР-2)</t>
  </si>
  <si>
    <t>10 1000В</t>
  </si>
  <si>
    <t>1,5  1000В</t>
  </si>
  <si>
    <t>1000В  50мм</t>
  </si>
  <si>
    <t>0,75 660В</t>
  </si>
  <si>
    <t>6 660В</t>
  </si>
  <si>
    <t>1х16</t>
  </si>
  <si>
    <t>Тамбовский ВРЗ (КР-1, КР-2)</t>
  </si>
  <si>
    <t>Сумма с НДС, с ТЗР</t>
  </si>
  <si>
    <t xml:space="preserve">1,5 мм </t>
  </si>
  <si>
    <t>Интранс -ПМПНГ(А)-НF</t>
  </si>
  <si>
    <t>Интранс-КМППНГ(А)-HF</t>
  </si>
  <si>
    <t>Интранс -ПМППНГ(А)-НF</t>
  </si>
  <si>
    <t>Интранс-ППСТПнг(А)</t>
  </si>
  <si>
    <t xml:space="preserve">Интранс-ППСКОНГ(А)-НF </t>
  </si>
  <si>
    <t>Интранс-КМППнг(А)-HF</t>
  </si>
  <si>
    <t>Начальник службы МТО                           М.С. Герасимов</t>
  </si>
  <si>
    <t>Главный специалист МТО                         В.В. Еремкин</t>
  </si>
  <si>
    <t>Таблица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</si>
</sst>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abSelected="1" topLeftCell="A22" zoomScale="85" zoomScaleNormal="85" workbookViewId="0">
      <selection activeCell="I36" sqref="I36"/>
    </sheetView>
  </sheetViews>
  <sheetFormatPr defaultRowHeight="15" x14ac:dyDescent="0.25"/>
  <cols>
    <col min="1" max="1" width="4.140625" style="1" customWidth="1"/>
    <col min="2" max="2" width="12" style="1" customWidth="1"/>
    <col min="3" max="3" width="36.85546875" style="1" customWidth="1"/>
    <col min="4" max="5" width="13.42578125" style="1" customWidth="1"/>
    <col min="6" max="6" width="9.140625" style="1"/>
    <col min="7" max="7" width="13" style="1" customWidth="1"/>
    <col min="8" max="8" width="15.28515625" style="1" customWidth="1"/>
    <col min="9" max="9" width="15.42578125" style="1" customWidth="1"/>
    <col min="10" max="16384" width="9.140625" style="1"/>
  </cols>
  <sheetData>
    <row r="2" spans="1:9" ht="30" customHeight="1" x14ac:dyDescent="0.25">
      <c r="A2" s="16" t="s">
        <v>42</v>
      </c>
      <c r="B2" s="16"/>
      <c r="C2" s="16"/>
      <c r="D2" s="16"/>
      <c r="E2" s="16"/>
      <c r="F2" s="16"/>
      <c r="G2" s="16"/>
      <c r="H2" s="16"/>
      <c r="I2" s="23"/>
    </row>
    <row r="4" spans="1:9" ht="37.5" customHeight="1" x14ac:dyDescent="0.25">
      <c r="A4" s="4" t="s">
        <v>17</v>
      </c>
      <c r="B4" s="4" t="s">
        <v>0</v>
      </c>
      <c r="C4" s="4" t="s">
        <v>1</v>
      </c>
      <c r="D4" s="4" t="s">
        <v>2</v>
      </c>
      <c r="E4" s="5" t="s">
        <v>22</v>
      </c>
      <c r="F4" s="4" t="s">
        <v>3</v>
      </c>
      <c r="G4" s="2" t="s">
        <v>18</v>
      </c>
      <c r="H4" s="3" t="s">
        <v>23</v>
      </c>
      <c r="I4" s="3" t="s">
        <v>32</v>
      </c>
    </row>
    <row r="5" spans="1:9" ht="28.5" customHeight="1" x14ac:dyDescent="0.25">
      <c r="A5" s="18" t="s">
        <v>31</v>
      </c>
      <c r="B5" s="18"/>
      <c r="C5" s="18"/>
      <c r="D5" s="18"/>
      <c r="E5" s="18"/>
      <c r="F5" s="18"/>
      <c r="G5" s="18"/>
      <c r="H5" s="18"/>
      <c r="I5" s="18"/>
    </row>
    <row r="6" spans="1:9" ht="33.75" customHeight="1" x14ac:dyDescent="0.25">
      <c r="A6" s="7">
        <v>1</v>
      </c>
      <c r="B6" s="7" t="s">
        <v>4</v>
      </c>
      <c r="C6" s="7" t="s">
        <v>34</v>
      </c>
      <c r="D6" s="7" t="s">
        <v>5</v>
      </c>
      <c r="E6" s="7" t="s">
        <v>19</v>
      </c>
      <c r="F6" s="7">
        <v>200000</v>
      </c>
      <c r="G6" s="7">
        <v>38.18</v>
      </c>
      <c r="H6" s="8">
        <f t="shared" ref="H6:H14" si="0">G6*F6</f>
        <v>7636000</v>
      </c>
      <c r="I6" s="13">
        <f>H6*1.2</f>
        <v>9163200</v>
      </c>
    </row>
    <row r="7" spans="1:9" ht="33.75" customHeight="1" x14ac:dyDescent="0.25">
      <c r="A7" s="7">
        <v>2</v>
      </c>
      <c r="B7" s="7" t="s">
        <v>4</v>
      </c>
      <c r="C7" s="7" t="s">
        <v>34</v>
      </c>
      <c r="D7" s="7" t="s">
        <v>28</v>
      </c>
      <c r="E7" s="7" t="s">
        <v>19</v>
      </c>
      <c r="F7" s="7">
        <v>80000</v>
      </c>
      <c r="G7" s="7">
        <v>19.399999999999999</v>
      </c>
      <c r="H7" s="8">
        <f t="shared" si="0"/>
        <v>1552000</v>
      </c>
      <c r="I7" s="13">
        <f t="shared" ref="I7:I27" si="1">H7*1.2</f>
        <v>1862400</v>
      </c>
    </row>
    <row r="8" spans="1:9" ht="33.75" customHeight="1" x14ac:dyDescent="0.25">
      <c r="A8" s="7">
        <v>3</v>
      </c>
      <c r="B8" s="7" t="s">
        <v>6</v>
      </c>
      <c r="C8" s="7" t="s">
        <v>35</v>
      </c>
      <c r="D8" s="7" t="s">
        <v>7</v>
      </c>
      <c r="E8" s="7" t="s">
        <v>19</v>
      </c>
      <c r="F8" s="7">
        <v>8000</v>
      </c>
      <c r="G8" s="7">
        <v>230.32</v>
      </c>
      <c r="H8" s="8">
        <f t="shared" si="0"/>
        <v>1842560</v>
      </c>
      <c r="I8" s="13">
        <f t="shared" si="1"/>
        <v>2211072</v>
      </c>
    </row>
    <row r="9" spans="1:9" ht="33.75" customHeight="1" x14ac:dyDescent="0.25">
      <c r="A9" s="7">
        <v>4</v>
      </c>
      <c r="B9" s="7" t="s">
        <v>4</v>
      </c>
      <c r="C9" s="7" t="s">
        <v>34</v>
      </c>
      <c r="D9" s="7" t="s">
        <v>29</v>
      </c>
      <c r="E9" s="7" t="s">
        <v>19</v>
      </c>
      <c r="F9" s="7">
        <v>17378</v>
      </c>
      <c r="G9" s="7">
        <v>133.31</v>
      </c>
      <c r="H9" s="8">
        <f t="shared" si="0"/>
        <v>2316661.1800000002</v>
      </c>
      <c r="I9" s="13">
        <f t="shared" si="1"/>
        <v>2779993.4160000002</v>
      </c>
    </row>
    <row r="10" spans="1:9" ht="33.75" customHeight="1" x14ac:dyDescent="0.25">
      <c r="A10" s="7">
        <v>5</v>
      </c>
      <c r="B10" s="7" t="s">
        <v>4</v>
      </c>
      <c r="C10" s="7" t="s">
        <v>34</v>
      </c>
      <c r="D10" s="7" t="s">
        <v>8</v>
      </c>
      <c r="E10" s="7" t="s">
        <v>19</v>
      </c>
      <c r="F10" s="7">
        <v>15023</v>
      </c>
      <c r="G10" s="7">
        <v>110.25</v>
      </c>
      <c r="H10" s="8">
        <f t="shared" si="0"/>
        <v>1656285.75</v>
      </c>
      <c r="I10" s="13">
        <f t="shared" si="1"/>
        <v>1987542.9</v>
      </c>
    </row>
    <row r="11" spans="1:9" ht="33.75" customHeight="1" x14ac:dyDescent="0.25">
      <c r="A11" s="7">
        <v>6</v>
      </c>
      <c r="B11" s="7" t="s">
        <v>4</v>
      </c>
      <c r="C11" s="7" t="s">
        <v>36</v>
      </c>
      <c r="D11" s="7" t="s">
        <v>9</v>
      </c>
      <c r="E11" s="7" t="s">
        <v>19</v>
      </c>
      <c r="F11" s="7">
        <v>26394</v>
      </c>
      <c r="G11" s="7">
        <v>72.81</v>
      </c>
      <c r="H11" s="8">
        <f t="shared" si="0"/>
        <v>1921747.1400000001</v>
      </c>
      <c r="I11" s="13">
        <f t="shared" si="1"/>
        <v>2306096.568</v>
      </c>
    </row>
    <row r="12" spans="1:9" ht="33.75" customHeight="1" x14ac:dyDescent="0.25">
      <c r="A12" s="7">
        <v>7</v>
      </c>
      <c r="B12" s="7" t="s">
        <v>6</v>
      </c>
      <c r="C12" s="7" t="s">
        <v>35</v>
      </c>
      <c r="D12" s="7" t="s">
        <v>30</v>
      </c>
      <c r="E12" s="7" t="s">
        <v>19</v>
      </c>
      <c r="F12" s="7">
        <v>1142</v>
      </c>
      <c r="G12" s="7">
        <v>266.39999999999998</v>
      </c>
      <c r="H12" s="8">
        <f t="shared" si="0"/>
        <v>304228.8</v>
      </c>
      <c r="I12" s="13">
        <f t="shared" si="1"/>
        <v>365074.56</v>
      </c>
    </row>
    <row r="13" spans="1:9" ht="33.75" customHeight="1" x14ac:dyDescent="0.25">
      <c r="A13" s="7">
        <v>8</v>
      </c>
      <c r="B13" s="7" t="s">
        <v>4</v>
      </c>
      <c r="C13" s="7" t="s">
        <v>38</v>
      </c>
      <c r="D13" s="7" t="s">
        <v>10</v>
      </c>
      <c r="E13" s="7" t="s">
        <v>19</v>
      </c>
      <c r="F13" s="7">
        <v>3186</v>
      </c>
      <c r="G13" s="7">
        <v>1250.42</v>
      </c>
      <c r="H13" s="8">
        <f t="shared" si="0"/>
        <v>3983838.12</v>
      </c>
      <c r="I13" s="13">
        <f t="shared" si="1"/>
        <v>4780605.7439999999</v>
      </c>
    </row>
    <row r="14" spans="1:9" ht="33.75" customHeight="1" x14ac:dyDescent="0.25">
      <c r="A14" s="7">
        <v>9</v>
      </c>
      <c r="B14" s="7" t="s">
        <v>6</v>
      </c>
      <c r="C14" s="7" t="s">
        <v>39</v>
      </c>
      <c r="D14" s="7" t="s">
        <v>11</v>
      </c>
      <c r="E14" s="7" t="s">
        <v>19</v>
      </c>
      <c r="F14" s="7">
        <v>7177</v>
      </c>
      <c r="G14" s="7">
        <v>49.98</v>
      </c>
      <c r="H14" s="8">
        <f t="shared" si="0"/>
        <v>358706.45999999996</v>
      </c>
      <c r="I14" s="13">
        <f t="shared" si="1"/>
        <v>430447.75199999992</v>
      </c>
    </row>
    <row r="15" spans="1:9" ht="33.75" customHeight="1" x14ac:dyDescent="0.25">
      <c r="A15" s="19" t="s">
        <v>24</v>
      </c>
      <c r="B15" s="20"/>
      <c r="C15" s="20"/>
      <c r="D15" s="20"/>
      <c r="E15" s="20"/>
      <c r="F15" s="20"/>
      <c r="G15" s="20"/>
      <c r="H15" s="20"/>
      <c r="I15" s="21"/>
    </row>
    <row r="16" spans="1:9" ht="33.75" customHeight="1" x14ac:dyDescent="0.25">
      <c r="A16" s="9">
        <v>1</v>
      </c>
      <c r="B16" s="10" t="s">
        <v>4</v>
      </c>
      <c r="C16" s="7" t="s">
        <v>34</v>
      </c>
      <c r="D16" s="7" t="s">
        <v>12</v>
      </c>
      <c r="E16" s="7" t="s">
        <v>19</v>
      </c>
      <c r="F16" s="12">
        <v>40000</v>
      </c>
      <c r="G16" s="9">
        <v>30.93</v>
      </c>
      <c r="H16" s="8">
        <f>G16*F16</f>
        <v>1237200</v>
      </c>
      <c r="I16" s="13">
        <f t="shared" si="1"/>
        <v>1484640</v>
      </c>
    </row>
    <row r="17" spans="1:9" s="15" customFormat="1" ht="33.75" customHeight="1" x14ac:dyDescent="0.25">
      <c r="A17" s="9">
        <v>2</v>
      </c>
      <c r="B17" s="10" t="s">
        <v>4</v>
      </c>
      <c r="C17" s="7" t="s">
        <v>34</v>
      </c>
      <c r="D17" s="7" t="s">
        <v>33</v>
      </c>
      <c r="E17" s="7" t="s">
        <v>19</v>
      </c>
      <c r="F17" s="12">
        <v>150000</v>
      </c>
      <c r="G17" s="9">
        <v>38.18</v>
      </c>
      <c r="H17" s="8">
        <f t="shared" ref="H17:H18" si="2">G17*F17</f>
        <v>5727000</v>
      </c>
      <c r="I17" s="13">
        <f t="shared" si="1"/>
        <v>6872400</v>
      </c>
    </row>
    <row r="18" spans="1:9" ht="33.75" customHeight="1" x14ac:dyDescent="0.25">
      <c r="A18" s="9">
        <v>3</v>
      </c>
      <c r="B18" s="11" t="s">
        <v>4</v>
      </c>
      <c r="C18" s="7" t="s">
        <v>34</v>
      </c>
      <c r="D18" s="9" t="s">
        <v>13</v>
      </c>
      <c r="E18" s="7" t="s">
        <v>19</v>
      </c>
      <c r="F18" s="12">
        <v>3000</v>
      </c>
      <c r="G18" s="9">
        <v>110.25</v>
      </c>
      <c r="H18" s="8">
        <f t="shared" si="2"/>
        <v>330750</v>
      </c>
      <c r="I18" s="13">
        <f t="shared" si="1"/>
        <v>396900</v>
      </c>
    </row>
    <row r="19" spans="1:9" ht="33.75" customHeight="1" x14ac:dyDescent="0.25">
      <c r="A19" s="9">
        <v>4</v>
      </c>
      <c r="B19" s="11" t="s">
        <v>4</v>
      </c>
      <c r="C19" s="7" t="s">
        <v>34</v>
      </c>
      <c r="D19" s="9" t="s">
        <v>14</v>
      </c>
      <c r="E19" s="7" t="s">
        <v>19</v>
      </c>
      <c r="F19" s="12">
        <v>7200</v>
      </c>
      <c r="G19" s="9">
        <v>133.31</v>
      </c>
      <c r="H19" s="8">
        <f t="shared" ref="H19:H26" si="3">G19*F19</f>
        <v>959832</v>
      </c>
      <c r="I19" s="13">
        <f t="shared" si="1"/>
        <v>1151798.3999999999</v>
      </c>
    </row>
    <row r="20" spans="1:9" ht="33.75" customHeight="1" x14ac:dyDescent="0.25">
      <c r="A20" s="9">
        <v>5</v>
      </c>
      <c r="B20" s="11" t="s">
        <v>6</v>
      </c>
      <c r="C20" s="7" t="s">
        <v>37</v>
      </c>
      <c r="D20" s="9" t="s">
        <v>15</v>
      </c>
      <c r="E20" s="7" t="s">
        <v>19</v>
      </c>
      <c r="F20" s="12">
        <v>1800</v>
      </c>
      <c r="G20" s="9">
        <v>1105.27</v>
      </c>
      <c r="H20" s="8">
        <f t="shared" si="3"/>
        <v>1989486</v>
      </c>
      <c r="I20" s="13">
        <f t="shared" si="1"/>
        <v>2387383.1999999997</v>
      </c>
    </row>
    <row r="21" spans="1:9" ht="33.75" customHeight="1" x14ac:dyDescent="0.25">
      <c r="A21" s="9">
        <v>6</v>
      </c>
      <c r="B21" s="11" t="s">
        <v>6</v>
      </c>
      <c r="C21" s="7" t="s">
        <v>37</v>
      </c>
      <c r="D21" s="9" t="s">
        <v>16</v>
      </c>
      <c r="E21" s="7" t="s">
        <v>19</v>
      </c>
      <c r="F21" s="12">
        <v>2500</v>
      </c>
      <c r="G21" s="9">
        <v>175.89</v>
      </c>
      <c r="H21" s="8">
        <f t="shared" si="3"/>
        <v>439724.99999999994</v>
      </c>
      <c r="I21" s="13">
        <f t="shared" si="1"/>
        <v>527669.99999999988</v>
      </c>
    </row>
    <row r="22" spans="1:9" ht="33.75" customHeight="1" x14ac:dyDescent="0.25">
      <c r="A22" s="9">
        <v>7</v>
      </c>
      <c r="B22" s="11" t="s">
        <v>6</v>
      </c>
      <c r="C22" s="7" t="s">
        <v>37</v>
      </c>
      <c r="D22" s="7" t="s">
        <v>25</v>
      </c>
      <c r="E22" s="7" t="s">
        <v>19</v>
      </c>
      <c r="F22" s="7">
        <v>4700</v>
      </c>
      <c r="G22" s="9">
        <v>177.01</v>
      </c>
      <c r="H22" s="8">
        <f t="shared" si="3"/>
        <v>831947</v>
      </c>
      <c r="I22" s="13">
        <f t="shared" si="1"/>
        <v>998336.39999999991</v>
      </c>
    </row>
    <row r="23" spans="1:9" ht="33.75" customHeight="1" x14ac:dyDescent="0.25">
      <c r="A23" s="9">
        <v>8</v>
      </c>
      <c r="B23" s="11" t="s">
        <v>6</v>
      </c>
      <c r="C23" s="7" t="s">
        <v>37</v>
      </c>
      <c r="D23" s="7" t="s">
        <v>26</v>
      </c>
      <c r="E23" s="7" t="s">
        <v>19</v>
      </c>
      <c r="F23" s="7">
        <v>3000</v>
      </c>
      <c r="G23" s="9">
        <v>49.32</v>
      </c>
      <c r="H23" s="8">
        <f t="shared" si="3"/>
        <v>147960</v>
      </c>
      <c r="I23" s="13">
        <f t="shared" si="1"/>
        <v>177552</v>
      </c>
    </row>
    <row r="24" spans="1:9" ht="33.75" customHeight="1" x14ac:dyDescent="0.25">
      <c r="A24" s="9">
        <v>9</v>
      </c>
      <c r="B24" s="11" t="s">
        <v>6</v>
      </c>
      <c r="C24" s="7" t="s">
        <v>37</v>
      </c>
      <c r="D24" s="6" t="s">
        <v>21</v>
      </c>
      <c r="E24" s="6" t="s">
        <v>19</v>
      </c>
      <c r="F24" s="6">
        <v>500</v>
      </c>
      <c r="G24" s="9">
        <v>359.75</v>
      </c>
      <c r="H24" s="8">
        <f t="shared" si="3"/>
        <v>179875</v>
      </c>
      <c r="I24" s="13">
        <f t="shared" si="1"/>
        <v>215850</v>
      </c>
    </row>
    <row r="25" spans="1:9" ht="33.75" customHeight="1" x14ac:dyDescent="0.25">
      <c r="A25" s="9">
        <v>10</v>
      </c>
      <c r="B25" s="11" t="s">
        <v>6</v>
      </c>
      <c r="C25" s="7" t="s">
        <v>37</v>
      </c>
      <c r="D25" s="6" t="s">
        <v>27</v>
      </c>
      <c r="E25" s="6" t="s">
        <v>19</v>
      </c>
      <c r="F25" s="6">
        <v>1600</v>
      </c>
      <c r="G25" s="9">
        <v>508.59</v>
      </c>
      <c r="H25" s="8">
        <f t="shared" si="3"/>
        <v>813744</v>
      </c>
      <c r="I25" s="13">
        <f t="shared" si="1"/>
        <v>976492.79999999993</v>
      </c>
    </row>
    <row r="26" spans="1:9" ht="33.75" customHeight="1" x14ac:dyDescent="0.25">
      <c r="A26" s="9">
        <v>11</v>
      </c>
      <c r="B26" s="11" t="s">
        <v>6</v>
      </c>
      <c r="C26" s="7" t="s">
        <v>37</v>
      </c>
      <c r="D26" s="6" t="s">
        <v>20</v>
      </c>
      <c r="E26" s="6" t="s">
        <v>19</v>
      </c>
      <c r="F26" s="6">
        <v>400</v>
      </c>
      <c r="G26" s="9">
        <v>1328.59</v>
      </c>
      <c r="H26" s="8">
        <f t="shared" si="3"/>
        <v>531436</v>
      </c>
      <c r="I26" s="13">
        <f t="shared" si="1"/>
        <v>637723.19999999995</v>
      </c>
    </row>
    <row r="27" spans="1:9" x14ac:dyDescent="0.25">
      <c r="H27" s="3">
        <f>SUM(H6:H26)</f>
        <v>34760982.450000003</v>
      </c>
      <c r="I27" s="13">
        <f t="shared" si="1"/>
        <v>41713178.940000005</v>
      </c>
    </row>
    <row r="29" spans="1:9" x14ac:dyDescent="0.25">
      <c r="A29" s="22" t="s">
        <v>40</v>
      </c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17"/>
      <c r="B30" s="17"/>
      <c r="C30" s="17"/>
      <c r="D30" s="17"/>
      <c r="E30" s="17"/>
      <c r="H30" s="14"/>
    </row>
    <row r="31" spans="1:9" x14ac:dyDescent="0.25">
      <c r="A31" s="22" t="s">
        <v>41</v>
      </c>
      <c r="B31" s="22"/>
      <c r="C31" s="22"/>
      <c r="D31" s="22"/>
      <c r="E31" s="23"/>
      <c r="F31" s="23"/>
      <c r="G31" s="23"/>
      <c r="H31" s="23"/>
      <c r="I31" s="23"/>
    </row>
  </sheetData>
  <mergeCells count="6">
    <mergeCell ref="A30:E30"/>
    <mergeCell ref="A5:I5"/>
    <mergeCell ref="A15:I15"/>
    <mergeCell ref="A29:I29"/>
    <mergeCell ref="A2:I2"/>
    <mergeCell ref="A31:I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ВРМ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Еремкин Владимир Валерьевич</dc:creator>
  <cp:lastModifiedBy>Харитонова Мария Александровна</cp:lastModifiedBy>
  <cp:lastPrinted>2021-12-22T10:59:34Z</cp:lastPrinted>
  <dcterms:created xsi:type="dcterms:W3CDTF">2021-06-07T06:50:23Z</dcterms:created>
  <dcterms:modified xsi:type="dcterms:W3CDTF">2021-12-27T13:52:05Z</dcterms:modified>
</cp:coreProperties>
</file>