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sk-fs\Обмен заводы\Служба конкурсных процедур УС\2022\1 КВАРТАЛ КОТИРОВКИ (2021 сделано)\76ЗК Котировка по кабелю\"/>
    </mc:Choice>
  </mc:AlternateContent>
  <bookViews>
    <workbookView xWindow="0" yWindow="0" windowWidth="21600" windowHeight="97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s="1"/>
  <c r="H12" i="1" l="1"/>
  <c r="I12" i="1" s="1"/>
  <c r="H9" i="1"/>
  <c r="I9" i="1" s="1"/>
  <c r="H7" i="1"/>
  <c r="I7" i="1" s="1"/>
  <c r="H19" i="1" l="1"/>
  <c r="I19" i="1" s="1"/>
  <c r="H22" i="1"/>
  <c r="I22" i="1" s="1"/>
  <c r="H23" i="1"/>
  <c r="I23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8" i="1"/>
  <c r="I8" i="1" s="1"/>
  <c r="H10" i="1"/>
  <c r="I10" i="1" s="1"/>
  <c r="H11" i="1"/>
  <c r="I11" i="1" s="1"/>
  <c r="H13" i="1"/>
  <c r="I13" i="1" s="1"/>
  <c r="H14" i="1"/>
  <c r="I14" i="1" s="1"/>
  <c r="H15" i="1"/>
  <c r="I15" i="1" s="1"/>
  <c r="H16" i="1"/>
  <c r="I16" i="1" s="1"/>
  <c r="H17" i="1"/>
  <c r="I17" i="1" s="1"/>
  <c r="H6" i="1"/>
  <c r="I6" i="1" s="1"/>
  <c r="H25" i="1" l="1"/>
  <c r="I25" i="1" s="1"/>
  <c r="H24" i="1"/>
  <c r="I24" i="1" s="1"/>
  <c r="H21" i="1"/>
  <c r="I21" i="1" s="1"/>
  <c r="H35" i="1" l="1"/>
  <c r="I35" i="1" s="1"/>
</calcChain>
</file>

<file path=xl/sharedStrings.xml><?xml version="1.0" encoding="utf-8"?>
<sst xmlns="http://schemas.openxmlformats.org/spreadsheetml/2006/main" count="126" uniqueCount="57">
  <si>
    <t>Наименование</t>
  </si>
  <si>
    <t>Марка, ТУ, ГОСТ</t>
  </si>
  <si>
    <t>Размер</t>
  </si>
  <si>
    <t>Итого</t>
  </si>
  <si>
    <t>Провод</t>
  </si>
  <si>
    <t>ТРАНСКАБ НППНГ(А)-НF</t>
  </si>
  <si>
    <t>1,5 660В</t>
  </si>
  <si>
    <t>Кабель</t>
  </si>
  <si>
    <t>ТРАНСКАБ-КМПНГ(А)-HF</t>
  </si>
  <si>
    <t>1х10</t>
  </si>
  <si>
    <t>ТРАНСКАБ НППНГ(А)-НF ТУ 3559-403-00217053-2011</t>
  </si>
  <si>
    <t>4 660В</t>
  </si>
  <si>
    <t>ТРАНСКАБ-НППНГ(А)-HF Б ТУ 3559-403-00217053-2011</t>
  </si>
  <si>
    <t>2,5 660В</t>
  </si>
  <si>
    <t>ТРАНСКАБ-ППСТВМНГ(А)</t>
  </si>
  <si>
    <t>ТРАНСКАБ ППСКТОНГ(А)-НF ТУ 16.К71-370-2007</t>
  </si>
  <si>
    <t>70 660В</t>
  </si>
  <si>
    <t>ТРАНСКАБ ППСТВМНГ(А)</t>
  </si>
  <si>
    <t>95 4000В</t>
  </si>
  <si>
    <t>10 4000В</t>
  </si>
  <si>
    <t>Транскаб КМПнг(А)-HF</t>
  </si>
  <si>
    <t>2х0,75</t>
  </si>
  <si>
    <t>ТРАНСКАБ PATCH SF/UTP CAT5E НГ(А)-НF</t>
  </si>
  <si>
    <t>2х2х0,6</t>
  </si>
  <si>
    <t>Транскаб-НППнг(А)-HF</t>
  </si>
  <si>
    <t xml:space="preserve">1,0 мм </t>
  </si>
  <si>
    <t xml:space="preserve"> 4,0 мм </t>
  </si>
  <si>
    <t xml:space="preserve">6,0мм </t>
  </si>
  <si>
    <t>Транскаб-ППСТВМнг(А)-У</t>
  </si>
  <si>
    <t>70 мм1кВ</t>
  </si>
  <si>
    <t xml:space="preserve">4 мм   4000В </t>
  </si>
  <si>
    <t>95мм   4000В</t>
  </si>
  <si>
    <t xml:space="preserve">ТРАНСКАБ  Patch  SF/UTP CatSe нг(А)- НF                   </t>
  </si>
  <si>
    <t>16 мм1кВ</t>
  </si>
  <si>
    <t>№  п/п</t>
  </si>
  <si>
    <t>Цена без НДС, с ТЗР</t>
  </si>
  <si>
    <t>м</t>
  </si>
  <si>
    <t xml:space="preserve">ПРОВОД </t>
  </si>
  <si>
    <t>Транскаб-ППСТВМнг(А)-У ТУ 16.К71-291-99</t>
  </si>
  <si>
    <t>1000В  95мм</t>
  </si>
  <si>
    <t>1000В  25мм</t>
  </si>
  <si>
    <t>Ед.изм.</t>
  </si>
  <si>
    <t>Сумма без НДС, с ТЗР</t>
  </si>
  <si>
    <t>Воронежский ВРЗ (КР-1, КР-2)</t>
  </si>
  <si>
    <t>4х2х0,6</t>
  </si>
  <si>
    <t>10 1000В</t>
  </si>
  <si>
    <t>1,5  1000В</t>
  </si>
  <si>
    <t>1000В  50мм</t>
  </si>
  <si>
    <t>0,75 660В</t>
  </si>
  <si>
    <t>6 660В</t>
  </si>
  <si>
    <t>1х16</t>
  </si>
  <si>
    <t>Тамбовский ВРЗ (КР-1, КР-2)</t>
  </si>
  <si>
    <t>Сумма с НДС, с ТЗР</t>
  </si>
  <si>
    <t xml:space="preserve">1,5 мм </t>
  </si>
  <si>
    <t>Начальник службы МТО                                  М.С. Герасимов</t>
  </si>
  <si>
    <t>Главный специалист                                            В.В. Еремкин</t>
  </si>
  <si>
    <t xml:space="preserve">Таблица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</si>
</sst>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tabSelected="1" zoomScale="85" zoomScaleNormal="85" workbookViewId="0">
      <selection activeCell="N6" sqref="N6"/>
    </sheetView>
  </sheetViews>
  <sheetFormatPr defaultRowHeight="15" x14ac:dyDescent="0.25"/>
  <cols>
    <col min="1" max="1" width="4.140625" style="1" customWidth="1"/>
    <col min="2" max="2" width="12" style="1" customWidth="1"/>
    <col min="3" max="3" width="36.85546875" style="1" customWidth="1"/>
    <col min="4" max="5" width="13.42578125" style="1" customWidth="1"/>
    <col min="6" max="6" width="9.140625" style="1"/>
    <col min="7" max="7" width="13" style="1" customWidth="1"/>
    <col min="8" max="8" width="15.28515625" style="1" customWidth="1"/>
    <col min="9" max="9" width="15.42578125" style="1" customWidth="1"/>
    <col min="10" max="16384" width="9.140625" style="1"/>
  </cols>
  <sheetData>
    <row r="2" spans="1:9" ht="30" customHeight="1" x14ac:dyDescent="0.25">
      <c r="A2" s="20" t="s">
        <v>56</v>
      </c>
      <c r="B2" s="20"/>
      <c r="C2" s="20"/>
      <c r="D2" s="20"/>
      <c r="E2" s="20"/>
      <c r="F2" s="20"/>
      <c r="G2" s="20"/>
      <c r="H2" s="20"/>
      <c r="I2" s="20"/>
    </row>
    <row r="4" spans="1:9" ht="37.5" customHeight="1" x14ac:dyDescent="0.25">
      <c r="A4" s="4" t="s">
        <v>34</v>
      </c>
      <c r="B4" s="4" t="s">
        <v>0</v>
      </c>
      <c r="C4" s="4" t="s">
        <v>1</v>
      </c>
      <c r="D4" s="4" t="s">
        <v>2</v>
      </c>
      <c r="E4" s="5" t="s">
        <v>41</v>
      </c>
      <c r="F4" s="4" t="s">
        <v>3</v>
      </c>
      <c r="G4" s="2" t="s">
        <v>35</v>
      </c>
      <c r="H4" s="3" t="s">
        <v>42</v>
      </c>
      <c r="I4" s="3" t="s">
        <v>52</v>
      </c>
    </row>
    <row r="5" spans="1:9" ht="28.5" customHeight="1" x14ac:dyDescent="0.25">
      <c r="A5" s="16" t="s">
        <v>51</v>
      </c>
      <c r="B5" s="16"/>
      <c r="C5" s="16"/>
      <c r="D5" s="16"/>
      <c r="E5" s="16"/>
      <c r="F5" s="16"/>
      <c r="G5" s="16"/>
      <c r="H5" s="16"/>
      <c r="I5" s="16"/>
    </row>
    <row r="6" spans="1:9" ht="33.75" customHeight="1" x14ac:dyDescent="0.25">
      <c r="A6" s="7">
        <v>1</v>
      </c>
      <c r="B6" s="7" t="s">
        <v>4</v>
      </c>
      <c r="C6" s="7" t="s">
        <v>5</v>
      </c>
      <c r="D6" s="7" t="s">
        <v>6</v>
      </c>
      <c r="E6" s="7" t="s">
        <v>36</v>
      </c>
      <c r="F6" s="7">
        <v>200000</v>
      </c>
      <c r="G6" s="9">
        <v>41.6</v>
      </c>
      <c r="H6" s="8">
        <f>G6*F6</f>
        <v>8320000</v>
      </c>
      <c r="I6" s="13">
        <f>H6*1.2</f>
        <v>9984000</v>
      </c>
    </row>
    <row r="7" spans="1:9" ht="33.75" customHeight="1" x14ac:dyDescent="0.25">
      <c r="A7" s="7">
        <v>2</v>
      </c>
      <c r="B7" s="7" t="s">
        <v>4</v>
      </c>
      <c r="C7" s="7" t="s">
        <v>5</v>
      </c>
      <c r="D7" s="7" t="s">
        <v>48</v>
      </c>
      <c r="E7" s="7" t="s">
        <v>36</v>
      </c>
      <c r="F7" s="7">
        <v>80000</v>
      </c>
      <c r="G7" s="9">
        <v>20.57</v>
      </c>
      <c r="H7" s="8">
        <f>G7*F7</f>
        <v>1645600</v>
      </c>
      <c r="I7" s="13">
        <f t="shared" ref="I7:I35" si="0">H7*1.2</f>
        <v>1974720</v>
      </c>
    </row>
    <row r="8" spans="1:9" ht="33.75" customHeight="1" x14ac:dyDescent="0.25">
      <c r="A8" s="7">
        <v>3</v>
      </c>
      <c r="B8" s="7" t="s">
        <v>7</v>
      </c>
      <c r="C8" s="7" t="s">
        <v>8</v>
      </c>
      <c r="D8" s="7" t="s">
        <v>9</v>
      </c>
      <c r="E8" s="7" t="s">
        <v>36</v>
      </c>
      <c r="F8" s="7">
        <v>8000</v>
      </c>
      <c r="G8" s="9">
        <v>243.03</v>
      </c>
      <c r="H8" s="8">
        <f t="shared" ref="H8:H34" si="1">G8*F8</f>
        <v>1944240</v>
      </c>
      <c r="I8" s="13">
        <f t="shared" si="0"/>
        <v>2333088</v>
      </c>
    </row>
    <row r="9" spans="1:9" ht="33.75" customHeight="1" x14ac:dyDescent="0.25">
      <c r="A9" s="7">
        <v>4</v>
      </c>
      <c r="B9" s="7" t="s">
        <v>4</v>
      </c>
      <c r="C9" s="7" t="s">
        <v>10</v>
      </c>
      <c r="D9" s="7" t="s">
        <v>49</v>
      </c>
      <c r="E9" s="7" t="s">
        <v>36</v>
      </c>
      <c r="F9" s="7">
        <v>17378</v>
      </c>
      <c r="G9" s="9">
        <v>140.13</v>
      </c>
      <c r="H9" s="8">
        <f t="shared" ref="H9" si="2">G9*F9</f>
        <v>2435179.14</v>
      </c>
      <c r="I9" s="13">
        <f t="shared" si="0"/>
        <v>2922214.9679999999</v>
      </c>
    </row>
    <row r="10" spans="1:9" ht="33.75" customHeight="1" x14ac:dyDescent="0.25">
      <c r="A10" s="7">
        <v>5</v>
      </c>
      <c r="B10" s="7" t="s">
        <v>4</v>
      </c>
      <c r="C10" s="7" t="s">
        <v>10</v>
      </c>
      <c r="D10" s="7" t="s">
        <v>11</v>
      </c>
      <c r="E10" s="7" t="s">
        <v>36</v>
      </c>
      <c r="F10" s="7">
        <v>15023</v>
      </c>
      <c r="G10" s="9">
        <v>116.05</v>
      </c>
      <c r="H10" s="8">
        <f t="shared" si="1"/>
        <v>1743419.15</v>
      </c>
      <c r="I10" s="13">
        <f t="shared" si="0"/>
        <v>2092102.9799999997</v>
      </c>
    </row>
    <row r="11" spans="1:9" ht="33.75" customHeight="1" x14ac:dyDescent="0.25">
      <c r="A11" s="7">
        <v>6</v>
      </c>
      <c r="B11" s="7" t="s">
        <v>4</v>
      </c>
      <c r="C11" s="7" t="s">
        <v>12</v>
      </c>
      <c r="D11" s="7" t="s">
        <v>13</v>
      </c>
      <c r="E11" s="7" t="s">
        <v>36</v>
      </c>
      <c r="F11" s="7">
        <v>26394</v>
      </c>
      <c r="G11" s="9">
        <v>83.89</v>
      </c>
      <c r="H11" s="8">
        <f t="shared" si="1"/>
        <v>2214192.66</v>
      </c>
      <c r="I11" s="13">
        <f t="shared" si="0"/>
        <v>2657031.1920000003</v>
      </c>
    </row>
    <row r="12" spans="1:9" ht="33.75" customHeight="1" x14ac:dyDescent="0.25">
      <c r="A12" s="7">
        <v>7</v>
      </c>
      <c r="B12" s="7" t="s">
        <v>7</v>
      </c>
      <c r="C12" s="7" t="s">
        <v>8</v>
      </c>
      <c r="D12" s="7" t="s">
        <v>50</v>
      </c>
      <c r="E12" s="7" t="s">
        <v>36</v>
      </c>
      <c r="F12" s="7">
        <v>1142</v>
      </c>
      <c r="G12" s="9">
        <v>282.39</v>
      </c>
      <c r="H12" s="8">
        <f t="shared" ref="H12" si="3">G12*F12</f>
        <v>322489.38</v>
      </c>
      <c r="I12" s="13">
        <f t="shared" si="0"/>
        <v>386987.25599999999</v>
      </c>
    </row>
    <row r="13" spans="1:9" ht="33.75" customHeight="1" x14ac:dyDescent="0.25">
      <c r="A13" s="7">
        <v>8</v>
      </c>
      <c r="B13" s="7" t="s">
        <v>4</v>
      </c>
      <c r="C13" s="7" t="s">
        <v>15</v>
      </c>
      <c r="D13" s="7" t="s">
        <v>16</v>
      </c>
      <c r="E13" s="7" t="s">
        <v>36</v>
      </c>
      <c r="F13" s="7">
        <v>3186</v>
      </c>
      <c r="G13" s="9">
        <v>1351.2</v>
      </c>
      <c r="H13" s="8">
        <f t="shared" si="1"/>
        <v>4304923.2</v>
      </c>
      <c r="I13" s="13">
        <f t="shared" si="0"/>
        <v>5165907.84</v>
      </c>
    </row>
    <row r="14" spans="1:9" ht="33.75" customHeight="1" x14ac:dyDescent="0.25">
      <c r="A14" s="7">
        <v>9</v>
      </c>
      <c r="B14" s="7" t="s">
        <v>4</v>
      </c>
      <c r="C14" s="7" t="s">
        <v>17</v>
      </c>
      <c r="D14" s="7" t="s">
        <v>18</v>
      </c>
      <c r="E14" s="7" t="s">
        <v>36</v>
      </c>
      <c r="F14" s="7">
        <v>1950</v>
      </c>
      <c r="G14" s="9">
        <v>1554.63</v>
      </c>
      <c r="H14" s="8">
        <f t="shared" si="1"/>
        <v>3031528.5</v>
      </c>
      <c r="I14" s="13">
        <f t="shared" si="0"/>
        <v>3637834.1999999997</v>
      </c>
    </row>
    <row r="15" spans="1:9" ht="33.75" customHeight="1" x14ac:dyDescent="0.25">
      <c r="A15" s="7">
        <v>10</v>
      </c>
      <c r="B15" s="7" t="s">
        <v>4</v>
      </c>
      <c r="C15" s="7" t="s">
        <v>14</v>
      </c>
      <c r="D15" s="7" t="s">
        <v>19</v>
      </c>
      <c r="E15" s="7" t="s">
        <v>36</v>
      </c>
      <c r="F15" s="7">
        <v>1890</v>
      </c>
      <c r="G15" s="9">
        <v>262.20999999999998</v>
      </c>
      <c r="H15" s="8">
        <f t="shared" si="1"/>
        <v>495576.89999999997</v>
      </c>
      <c r="I15" s="13">
        <f t="shared" si="0"/>
        <v>594692.27999999991</v>
      </c>
    </row>
    <row r="16" spans="1:9" ht="33.75" customHeight="1" x14ac:dyDescent="0.25">
      <c r="A16" s="7">
        <v>11</v>
      </c>
      <c r="B16" s="7" t="s">
        <v>7</v>
      </c>
      <c r="C16" s="7" t="s">
        <v>20</v>
      </c>
      <c r="D16" s="7" t="s">
        <v>21</v>
      </c>
      <c r="E16" s="7" t="s">
        <v>36</v>
      </c>
      <c r="F16" s="7">
        <v>7177</v>
      </c>
      <c r="G16" s="9">
        <v>52.61</v>
      </c>
      <c r="H16" s="8">
        <f t="shared" si="1"/>
        <v>377581.97</v>
      </c>
      <c r="I16" s="13">
        <f t="shared" si="0"/>
        <v>453098.36399999994</v>
      </c>
    </row>
    <row r="17" spans="1:9" ht="33.75" customHeight="1" x14ac:dyDescent="0.25">
      <c r="A17" s="7">
        <v>12</v>
      </c>
      <c r="B17" s="7" t="s">
        <v>7</v>
      </c>
      <c r="C17" s="7" t="s">
        <v>22</v>
      </c>
      <c r="D17" s="7" t="s">
        <v>23</v>
      </c>
      <c r="E17" s="7" t="s">
        <v>36</v>
      </c>
      <c r="F17" s="7">
        <v>5000</v>
      </c>
      <c r="G17" s="9">
        <v>107.41</v>
      </c>
      <c r="H17" s="8">
        <f t="shared" si="1"/>
        <v>537050</v>
      </c>
      <c r="I17" s="13">
        <f t="shared" si="0"/>
        <v>644460</v>
      </c>
    </row>
    <row r="18" spans="1:9" ht="33.75" customHeight="1" x14ac:dyDescent="0.25">
      <c r="A18" s="17" t="s">
        <v>43</v>
      </c>
      <c r="B18" s="18"/>
      <c r="C18" s="18"/>
      <c r="D18" s="18"/>
      <c r="E18" s="18"/>
      <c r="F18" s="18"/>
      <c r="G18" s="18"/>
      <c r="H18" s="18"/>
      <c r="I18" s="19"/>
    </row>
    <row r="19" spans="1:9" ht="33.75" customHeight="1" x14ac:dyDescent="0.25">
      <c r="A19" s="9">
        <v>1</v>
      </c>
      <c r="B19" s="10" t="s">
        <v>4</v>
      </c>
      <c r="C19" s="7" t="s">
        <v>24</v>
      </c>
      <c r="D19" s="7" t="s">
        <v>25</v>
      </c>
      <c r="E19" s="7" t="s">
        <v>36</v>
      </c>
      <c r="F19" s="9">
        <v>40000</v>
      </c>
      <c r="G19" s="9">
        <v>32.56</v>
      </c>
      <c r="H19" s="8">
        <f t="shared" si="1"/>
        <v>1302400</v>
      </c>
      <c r="I19" s="13">
        <f t="shared" si="0"/>
        <v>1562880</v>
      </c>
    </row>
    <row r="20" spans="1:9" s="12" customFormat="1" ht="33.75" customHeight="1" x14ac:dyDescent="0.25">
      <c r="A20" s="9">
        <v>2</v>
      </c>
      <c r="B20" s="10" t="s">
        <v>4</v>
      </c>
      <c r="C20" s="7" t="s">
        <v>24</v>
      </c>
      <c r="D20" s="7" t="s">
        <v>53</v>
      </c>
      <c r="E20" s="7" t="s">
        <v>36</v>
      </c>
      <c r="F20" s="9">
        <v>150000</v>
      </c>
      <c r="G20" s="9">
        <v>41.6</v>
      </c>
      <c r="H20" s="8">
        <f t="shared" ref="H20" si="4">G20*F20</f>
        <v>6240000</v>
      </c>
      <c r="I20" s="13">
        <f t="shared" ref="I20" si="5">H20*1.2</f>
        <v>7488000</v>
      </c>
    </row>
    <row r="21" spans="1:9" ht="33.75" customHeight="1" x14ac:dyDescent="0.25">
      <c r="A21" s="9">
        <v>3</v>
      </c>
      <c r="B21" s="11" t="s">
        <v>4</v>
      </c>
      <c r="C21" s="9" t="s">
        <v>24</v>
      </c>
      <c r="D21" s="9" t="s">
        <v>26</v>
      </c>
      <c r="E21" s="7" t="s">
        <v>36</v>
      </c>
      <c r="F21" s="9">
        <v>3000</v>
      </c>
      <c r="G21" s="9">
        <v>116.05</v>
      </c>
      <c r="H21" s="8">
        <f t="shared" si="1"/>
        <v>348150</v>
      </c>
      <c r="I21" s="13">
        <f t="shared" si="0"/>
        <v>417780</v>
      </c>
    </row>
    <row r="22" spans="1:9" ht="33.75" customHeight="1" x14ac:dyDescent="0.25">
      <c r="A22" s="9">
        <v>4</v>
      </c>
      <c r="B22" s="11" t="s">
        <v>4</v>
      </c>
      <c r="C22" s="9" t="s">
        <v>24</v>
      </c>
      <c r="D22" s="9" t="s">
        <v>27</v>
      </c>
      <c r="E22" s="7" t="s">
        <v>36</v>
      </c>
      <c r="F22" s="9">
        <v>7200</v>
      </c>
      <c r="G22" s="9">
        <v>140.13</v>
      </c>
      <c r="H22" s="8">
        <f t="shared" si="1"/>
        <v>1008936</v>
      </c>
      <c r="I22" s="13">
        <f t="shared" si="0"/>
        <v>1210723.2</v>
      </c>
    </row>
    <row r="23" spans="1:9" ht="33.75" customHeight="1" x14ac:dyDescent="0.25">
      <c r="A23" s="9">
        <v>5</v>
      </c>
      <c r="B23" s="11" t="s">
        <v>7</v>
      </c>
      <c r="C23" s="7" t="s">
        <v>28</v>
      </c>
      <c r="D23" s="9" t="s">
        <v>29</v>
      </c>
      <c r="E23" s="7" t="s">
        <v>36</v>
      </c>
      <c r="F23" s="9">
        <v>1800</v>
      </c>
      <c r="G23" s="9">
        <v>1171.5899999999999</v>
      </c>
      <c r="H23" s="8">
        <f t="shared" si="1"/>
        <v>2108862</v>
      </c>
      <c r="I23" s="13">
        <f t="shared" si="0"/>
        <v>2530634.4</v>
      </c>
    </row>
    <row r="24" spans="1:9" ht="33.75" customHeight="1" x14ac:dyDescent="0.25">
      <c r="A24" s="9">
        <v>6</v>
      </c>
      <c r="B24" s="10" t="s">
        <v>4</v>
      </c>
      <c r="C24" s="7" t="s">
        <v>28</v>
      </c>
      <c r="D24" s="7" t="s">
        <v>30</v>
      </c>
      <c r="E24" s="7" t="s">
        <v>36</v>
      </c>
      <c r="F24" s="9">
        <v>3200</v>
      </c>
      <c r="G24" s="9">
        <v>121.5</v>
      </c>
      <c r="H24" s="8">
        <f t="shared" si="1"/>
        <v>388800</v>
      </c>
      <c r="I24" s="13">
        <f t="shared" si="0"/>
        <v>466560</v>
      </c>
    </row>
    <row r="25" spans="1:9" ht="33.75" customHeight="1" x14ac:dyDescent="0.25">
      <c r="A25" s="9">
        <v>7</v>
      </c>
      <c r="B25" s="10" t="s">
        <v>4</v>
      </c>
      <c r="C25" s="7" t="s">
        <v>28</v>
      </c>
      <c r="D25" s="7" t="s">
        <v>31</v>
      </c>
      <c r="E25" s="7" t="s">
        <v>36</v>
      </c>
      <c r="F25" s="9">
        <v>1500</v>
      </c>
      <c r="G25" s="9">
        <v>1554.63</v>
      </c>
      <c r="H25" s="8">
        <f t="shared" si="1"/>
        <v>2331945</v>
      </c>
      <c r="I25" s="13">
        <f t="shared" si="0"/>
        <v>2798334</v>
      </c>
    </row>
    <row r="26" spans="1:9" ht="33.75" customHeight="1" x14ac:dyDescent="0.25">
      <c r="A26" s="9">
        <v>8</v>
      </c>
      <c r="B26" s="10" t="s">
        <v>7</v>
      </c>
      <c r="C26" s="7" t="s">
        <v>32</v>
      </c>
      <c r="D26" s="7" t="s">
        <v>23</v>
      </c>
      <c r="E26" s="7" t="s">
        <v>36</v>
      </c>
      <c r="F26" s="9">
        <v>2500</v>
      </c>
      <c r="G26" s="9">
        <v>107.47</v>
      </c>
      <c r="H26" s="8">
        <f t="shared" si="1"/>
        <v>268675</v>
      </c>
      <c r="I26" s="13">
        <f t="shared" si="0"/>
        <v>322410</v>
      </c>
    </row>
    <row r="27" spans="1:9" ht="33.75" customHeight="1" x14ac:dyDescent="0.25">
      <c r="A27" s="9">
        <v>9</v>
      </c>
      <c r="B27" s="11" t="s">
        <v>7</v>
      </c>
      <c r="C27" s="7" t="s">
        <v>28</v>
      </c>
      <c r="D27" s="9" t="s">
        <v>33</v>
      </c>
      <c r="E27" s="7" t="s">
        <v>36</v>
      </c>
      <c r="F27" s="9">
        <v>2500</v>
      </c>
      <c r="G27" s="9">
        <v>186.45</v>
      </c>
      <c r="H27" s="8">
        <f t="shared" si="1"/>
        <v>466125</v>
      </c>
      <c r="I27" s="13">
        <f t="shared" si="0"/>
        <v>559350</v>
      </c>
    </row>
    <row r="28" spans="1:9" ht="33.75" customHeight="1" x14ac:dyDescent="0.25">
      <c r="A28" s="9">
        <v>10</v>
      </c>
      <c r="B28" s="10" t="s">
        <v>7</v>
      </c>
      <c r="C28" s="7" t="s">
        <v>32</v>
      </c>
      <c r="D28" s="7" t="s">
        <v>44</v>
      </c>
      <c r="E28" s="7" t="s">
        <v>36</v>
      </c>
      <c r="F28" s="9">
        <v>2000</v>
      </c>
      <c r="G28" s="9">
        <v>156.5</v>
      </c>
      <c r="H28" s="8">
        <f t="shared" si="1"/>
        <v>313000</v>
      </c>
      <c r="I28" s="13">
        <f t="shared" si="0"/>
        <v>375600</v>
      </c>
    </row>
    <row r="29" spans="1:9" ht="33.75" customHeight="1" x14ac:dyDescent="0.25">
      <c r="A29" s="9">
        <v>11</v>
      </c>
      <c r="B29" s="7" t="s">
        <v>4</v>
      </c>
      <c r="C29" s="7" t="s">
        <v>14</v>
      </c>
      <c r="D29" s="7" t="s">
        <v>19</v>
      </c>
      <c r="E29" s="7" t="s">
        <v>36</v>
      </c>
      <c r="F29" s="7">
        <v>750</v>
      </c>
      <c r="G29" s="9">
        <v>262.20999999999998</v>
      </c>
      <c r="H29" s="8">
        <f t="shared" si="1"/>
        <v>196657.49999999997</v>
      </c>
      <c r="I29" s="13">
        <f t="shared" si="0"/>
        <v>235988.99999999994</v>
      </c>
    </row>
    <row r="30" spans="1:9" ht="33.75" customHeight="1" x14ac:dyDescent="0.25">
      <c r="A30" s="9">
        <v>12</v>
      </c>
      <c r="B30" s="7" t="s">
        <v>4</v>
      </c>
      <c r="C30" s="7" t="s">
        <v>14</v>
      </c>
      <c r="D30" s="7" t="s">
        <v>45</v>
      </c>
      <c r="E30" s="7" t="s">
        <v>36</v>
      </c>
      <c r="F30" s="7">
        <v>4700</v>
      </c>
      <c r="G30" s="9">
        <v>187.64</v>
      </c>
      <c r="H30" s="8">
        <f t="shared" si="1"/>
        <v>881907.99999999988</v>
      </c>
      <c r="I30" s="13">
        <f t="shared" si="0"/>
        <v>1058289.5999999999</v>
      </c>
    </row>
    <row r="31" spans="1:9" ht="33.75" customHeight="1" x14ac:dyDescent="0.25">
      <c r="A31" s="9">
        <v>13</v>
      </c>
      <c r="B31" s="7" t="s">
        <v>4</v>
      </c>
      <c r="C31" s="7" t="s">
        <v>14</v>
      </c>
      <c r="D31" s="7" t="s">
        <v>46</v>
      </c>
      <c r="E31" s="7" t="s">
        <v>36</v>
      </c>
      <c r="F31" s="7">
        <v>3000</v>
      </c>
      <c r="G31" s="9">
        <v>52.28</v>
      </c>
      <c r="H31" s="8">
        <f t="shared" si="1"/>
        <v>156840</v>
      </c>
      <c r="I31" s="13">
        <f t="shared" si="0"/>
        <v>188208</v>
      </c>
    </row>
    <row r="32" spans="1:9" ht="33.75" customHeight="1" x14ac:dyDescent="0.25">
      <c r="A32" s="9">
        <v>14</v>
      </c>
      <c r="B32" s="5" t="s">
        <v>37</v>
      </c>
      <c r="C32" s="2" t="s">
        <v>38</v>
      </c>
      <c r="D32" s="6" t="s">
        <v>40</v>
      </c>
      <c r="E32" s="6" t="s">
        <v>36</v>
      </c>
      <c r="F32" s="6">
        <v>500</v>
      </c>
      <c r="G32" s="9">
        <v>381.34</v>
      </c>
      <c r="H32" s="8">
        <f t="shared" si="1"/>
        <v>190670</v>
      </c>
      <c r="I32" s="13">
        <f t="shared" si="0"/>
        <v>228804</v>
      </c>
    </row>
    <row r="33" spans="1:9" ht="33.75" customHeight="1" x14ac:dyDescent="0.25">
      <c r="A33" s="9">
        <v>15</v>
      </c>
      <c r="B33" s="5" t="s">
        <v>37</v>
      </c>
      <c r="C33" s="2" t="s">
        <v>38</v>
      </c>
      <c r="D33" s="6" t="s">
        <v>47</v>
      </c>
      <c r="E33" s="6" t="s">
        <v>36</v>
      </c>
      <c r="F33" s="6">
        <v>1600</v>
      </c>
      <c r="G33" s="9">
        <v>539.11</v>
      </c>
      <c r="H33" s="8">
        <f t="shared" si="1"/>
        <v>862576</v>
      </c>
      <c r="I33" s="13">
        <f t="shared" si="0"/>
        <v>1035091.2</v>
      </c>
    </row>
    <row r="34" spans="1:9" ht="33.75" customHeight="1" x14ac:dyDescent="0.25">
      <c r="A34" s="9">
        <v>16</v>
      </c>
      <c r="B34" s="5" t="s">
        <v>37</v>
      </c>
      <c r="C34" s="2" t="s">
        <v>38</v>
      </c>
      <c r="D34" s="6" t="s">
        <v>39</v>
      </c>
      <c r="E34" s="6" t="s">
        <v>36</v>
      </c>
      <c r="F34" s="6">
        <v>400</v>
      </c>
      <c r="G34" s="9">
        <v>1408.31</v>
      </c>
      <c r="H34" s="8">
        <f t="shared" si="1"/>
        <v>563324</v>
      </c>
      <c r="I34" s="13">
        <f t="shared" si="0"/>
        <v>675988.79999999993</v>
      </c>
    </row>
    <row r="35" spans="1:9" x14ac:dyDescent="0.25">
      <c r="H35" s="3">
        <f>SUM(H6:H34)</f>
        <v>45000649.399999999</v>
      </c>
      <c r="I35" s="13">
        <f t="shared" si="0"/>
        <v>54000779.279999994</v>
      </c>
    </row>
    <row r="36" spans="1:9" ht="38.25" customHeight="1" x14ac:dyDescent="0.25">
      <c r="A36" s="21" t="s">
        <v>54</v>
      </c>
      <c r="B36" s="21"/>
      <c r="C36" s="21"/>
      <c r="D36" s="21"/>
      <c r="E36" s="21"/>
      <c r="F36" s="21"/>
      <c r="G36" s="21"/>
      <c r="H36" s="21"/>
      <c r="I36" s="21"/>
    </row>
    <row r="38" spans="1:9" x14ac:dyDescent="0.25">
      <c r="A38" s="21" t="s">
        <v>55</v>
      </c>
      <c r="B38" s="21"/>
      <c r="C38" s="21"/>
      <c r="D38" s="21"/>
      <c r="E38" s="21"/>
    </row>
    <row r="39" spans="1:9" x14ac:dyDescent="0.25">
      <c r="A39" s="15"/>
      <c r="B39" s="15"/>
      <c r="C39" s="15"/>
      <c r="D39" s="15"/>
      <c r="E39" s="14"/>
    </row>
  </sheetData>
  <mergeCells count="6">
    <mergeCell ref="A38:E38"/>
    <mergeCell ref="A39:D39"/>
    <mergeCell ref="A5:I5"/>
    <mergeCell ref="A18:I18"/>
    <mergeCell ref="A2:I2"/>
    <mergeCell ref="A36:I3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ВРМ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Еремкин Владимир Валерьевич</dc:creator>
  <cp:lastModifiedBy>Харитонова Мария Александровна</cp:lastModifiedBy>
  <cp:lastPrinted>2021-12-22T10:59:34Z</cp:lastPrinted>
  <dcterms:created xsi:type="dcterms:W3CDTF">2021-06-07T06:50:23Z</dcterms:created>
  <dcterms:modified xsi:type="dcterms:W3CDTF">2021-12-27T14:11:58Z</dcterms:modified>
</cp:coreProperties>
</file>