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</sheets>
  <calcPr calcId="152511" refMode="R1C1"/>
</workbook>
</file>

<file path=xl/calcChain.xml><?xml version="1.0" encoding="utf-8"?>
<calcChain xmlns="http://schemas.openxmlformats.org/spreadsheetml/2006/main">
  <c r="H29" i="1" l="1"/>
  <c r="G28" i="1" l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l="1"/>
  <c r="G29" i="1"/>
</calcChain>
</file>

<file path=xl/sharedStrings.xml><?xml version="1.0" encoding="utf-8"?>
<sst xmlns="http://schemas.openxmlformats.org/spreadsheetml/2006/main" count="80" uniqueCount="54">
  <si>
    <t>№ п/п</t>
  </si>
  <si>
    <t>Ед. изм.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</si>
  <si>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</si>
  <si>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</si>
  <si>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</si>
  <si>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</si>
  <si>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Наименование</t>
  </si>
  <si>
    <t>Чертеж</t>
  </si>
  <si>
    <t>Кол-во</t>
  </si>
  <si>
    <t xml:space="preserve">Панель пассажирского купе </t>
  </si>
  <si>
    <t>047.039.000.000</t>
  </si>
  <si>
    <t>шт</t>
  </si>
  <si>
    <t>047.039.000.000-01</t>
  </si>
  <si>
    <t>047.039.000.000-02</t>
  </si>
  <si>
    <t xml:space="preserve">Панель купе проводника </t>
  </si>
  <si>
    <t>047.011.000.000</t>
  </si>
  <si>
    <t>Панель служебного купе</t>
  </si>
  <si>
    <t xml:space="preserve"> 047.012.000.000</t>
  </si>
  <si>
    <t>Панель коридора</t>
  </si>
  <si>
    <t xml:space="preserve"> 047.010.000.000</t>
  </si>
  <si>
    <t xml:space="preserve">Панель коридора </t>
  </si>
  <si>
    <t>047.016.000.000</t>
  </si>
  <si>
    <t>047.028.000.000</t>
  </si>
  <si>
    <t xml:space="preserve">Панель туалета </t>
  </si>
  <si>
    <t>047.040.000.000</t>
  </si>
  <si>
    <t>047.040.000.000-01</t>
  </si>
  <si>
    <t xml:space="preserve">Панель малого коридора </t>
  </si>
  <si>
    <t>047.027.000.000</t>
  </si>
  <si>
    <t xml:space="preserve">Полупотолок купе </t>
  </si>
  <si>
    <t>047.030.000.000</t>
  </si>
  <si>
    <t>Полупотолок купе</t>
  </si>
  <si>
    <t xml:space="preserve"> 047.030.000.000-02</t>
  </si>
  <si>
    <t xml:space="preserve">Полупотолок купе проводника </t>
  </si>
  <si>
    <t>047.030.000.000-01</t>
  </si>
  <si>
    <t xml:space="preserve">Межоконная вставка коридора </t>
  </si>
  <si>
    <t>047.026.000.000</t>
  </si>
  <si>
    <t xml:space="preserve">Межоконная вставка концевая </t>
  </si>
  <si>
    <t>047.026.000.000-01</t>
  </si>
  <si>
    <t>047.026.000.000-02</t>
  </si>
  <si>
    <t>Комплект мебели служебного купе</t>
  </si>
  <si>
    <t>компл</t>
  </si>
  <si>
    <t>Косой коридор</t>
  </si>
  <si>
    <t>Тумба малая в коридор</t>
  </si>
  <si>
    <t xml:space="preserve">Лестница </t>
  </si>
  <si>
    <t>0606.20.395.00.000 СБ</t>
  </si>
  <si>
    <t xml:space="preserve">Крючок двухрожковый </t>
  </si>
  <si>
    <t>РВГД 021.22.00.009</t>
  </si>
  <si>
    <t>Крючок для вещей №14.12.001</t>
  </si>
  <si>
    <t>ИТОГО</t>
  </si>
  <si>
    <t xml:space="preserve">                  </t>
  </si>
  <si>
    <t>Приложение №5</t>
  </si>
  <si>
    <t xml:space="preserve">                                       </t>
  </si>
  <si>
    <t xml:space="preserve">  к запросу котировок цен№</t>
  </si>
  <si>
    <t>Заместитель директора по коммерческой работе                                                                                                             Д.В.Давлюд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</si>
</sst>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A13" zoomScale="90" zoomScaleNormal="90" workbookViewId="0">
      <selection activeCell="J24" sqref="J24"/>
    </sheetView>
  </sheetViews>
  <sheetFormatPr defaultRowHeight="15" x14ac:dyDescent="0.25"/>
  <cols>
    <col min="1" max="1" width="6.5703125" style="2" customWidth="1"/>
    <col min="2" max="2" width="51" style="1" customWidth="1"/>
    <col min="3" max="3" width="28.42578125" style="1" customWidth="1"/>
    <col min="4" max="4" width="12.7109375" style="1" customWidth="1"/>
    <col min="5" max="5" width="14.140625" style="1" customWidth="1"/>
    <col min="6" max="6" width="18.5703125" style="1" customWidth="1"/>
    <col min="7" max="7" width="19.7109375" customWidth="1"/>
    <col min="8" max="8" width="16.7109375" customWidth="1"/>
    <col min="9" max="9" width="16.140625" customWidth="1"/>
  </cols>
  <sheetData>
    <row r="2" spans="1:9" x14ac:dyDescent="0.25">
      <c r="G2" s="24" t="s">
        <v>50</v>
      </c>
      <c r="H2" s="24"/>
      <c r="I2" s="24"/>
    </row>
    <row r="3" spans="1:9" x14ac:dyDescent="0.25">
      <c r="C3" s="24" t="s">
        <v>49</v>
      </c>
      <c r="D3" s="24"/>
      <c r="E3" s="24"/>
      <c r="G3" s="24" t="s">
        <v>52</v>
      </c>
      <c r="H3" s="24"/>
      <c r="I3" s="24"/>
    </row>
    <row r="4" spans="1:9" x14ac:dyDescent="0.25">
      <c r="C4" s="24" t="s">
        <v>51</v>
      </c>
      <c r="D4" s="24"/>
      <c r="E4" s="24"/>
    </row>
    <row r="5" spans="1:9" ht="91.5" customHeight="1" x14ac:dyDescent="0.25">
      <c r="A5" s="16" t="s">
        <v>0</v>
      </c>
      <c r="B5" s="16" t="s">
        <v>6</v>
      </c>
      <c r="C5" s="16" t="s">
        <v>7</v>
      </c>
      <c r="D5" s="16" t="s">
        <v>1</v>
      </c>
      <c r="E5" s="3" t="s">
        <v>8</v>
      </c>
      <c r="F5" s="3" t="s">
        <v>2</v>
      </c>
      <c r="G5" s="16" t="s">
        <v>4</v>
      </c>
      <c r="H5" s="3" t="s">
        <v>3</v>
      </c>
      <c r="I5" s="3" t="s">
        <v>5</v>
      </c>
    </row>
    <row r="6" spans="1:9" ht="57" customHeight="1" x14ac:dyDescent="0.25">
      <c r="A6" s="4">
        <v>1</v>
      </c>
      <c r="B6" s="5" t="s">
        <v>9</v>
      </c>
      <c r="C6" s="6" t="s">
        <v>10</v>
      </c>
      <c r="D6" s="7" t="s">
        <v>11</v>
      </c>
      <c r="E6" s="18">
        <v>45</v>
      </c>
      <c r="F6" s="8">
        <v>40519.53</v>
      </c>
      <c r="G6" s="21">
        <f>E6*F6</f>
        <v>1823378.8499999999</v>
      </c>
      <c r="H6" s="9">
        <f>G6*1.2</f>
        <v>2188054.6199999996</v>
      </c>
      <c r="I6" s="20">
        <v>44742</v>
      </c>
    </row>
    <row r="7" spans="1:9" ht="57" customHeight="1" x14ac:dyDescent="0.25">
      <c r="A7" s="4">
        <v>2</v>
      </c>
      <c r="B7" s="10" t="s">
        <v>9</v>
      </c>
      <c r="C7" s="6" t="s">
        <v>12</v>
      </c>
      <c r="D7" s="7" t="s">
        <v>11</v>
      </c>
      <c r="E7" s="18">
        <v>18</v>
      </c>
      <c r="F7" s="8">
        <v>41624.050000000003</v>
      </c>
      <c r="G7" s="21">
        <f t="shared" ref="G7:G28" si="0">E7*F7</f>
        <v>749232.9</v>
      </c>
      <c r="H7" s="9">
        <f t="shared" ref="H7:H29" si="1">G7*1.2</f>
        <v>899079.48</v>
      </c>
      <c r="I7" s="20">
        <v>44742</v>
      </c>
    </row>
    <row r="8" spans="1:9" ht="51" customHeight="1" x14ac:dyDescent="0.25">
      <c r="A8" s="4">
        <v>3</v>
      </c>
      <c r="B8" s="10" t="s">
        <v>9</v>
      </c>
      <c r="C8" s="6" t="s">
        <v>13</v>
      </c>
      <c r="D8" s="7" t="s">
        <v>11</v>
      </c>
      <c r="E8" s="18">
        <v>18</v>
      </c>
      <c r="F8" s="8">
        <v>40519.53</v>
      </c>
      <c r="G8" s="21">
        <f t="shared" si="0"/>
        <v>729351.54</v>
      </c>
      <c r="H8" s="9">
        <f t="shared" si="1"/>
        <v>875221.848</v>
      </c>
      <c r="I8" s="20">
        <v>44742</v>
      </c>
    </row>
    <row r="9" spans="1:9" ht="44.25" customHeight="1" x14ac:dyDescent="0.25">
      <c r="A9" s="4">
        <v>4</v>
      </c>
      <c r="B9" s="10" t="s">
        <v>14</v>
      </c>
      <c r="C9" s="6" t="s">
        <v>15</v>
      </c>
      <c r="D9" s="7" t="s">
        <v>11</v>
      </c>
      <c r="E9" s="18">
        <v>9</v>
      </c>
      <c r="F9" s="8">
        <v>37226.43</v>
      </c>
      <c r="G9" s="21">
        <f t="shared" si="0"/>
        <v>335037.87</v>
      </c>
      <c r="H9" s="9">
        <f t="shared" si="1"/>
        <v>402045.44399999996</v>
      </c>
      <c r="I9" s="20">
        <v>44742</v>
      </c>
    </row>
    <row r="10" spans="1:9" ht="41.25" customHeight="1" x14ac:dyDescent="0.25">
      <c r="A10" s="4">
        <v>5</v>
      </c>
      <c r="B10" s="10" t="s">
        <v>16</v>
      </c>
      <c r="C10" s="6" t="s">
        <v>17</v>
      </c>
      <c r="D10" s="7" t="s">
        <v>11</v>
      </c>
      <c r="E10" s="18">
        <v>9</v>
      </c>
      <c r="F10" s="8">
        <v>37226.43</v>
      </c>
      <c r="G10" s="21">
        <f t="shared" si="0"/>
        <v>335037.87</v>
      </c>
      <c r="H10" s="9">
        <f t="shared" si="1"/>
        <v>402045.44399999996</v>
      </c>
      <c r="I10" s="20">
        <v>44742</v>
      </c>
    </row>
    <row r="11" spans="1:9" ht="32.25" customHeight="1" x14ac:dyDescent="0.25">
      <c r="A11" s="4">
        <v>6</v>
      </c>
      <c r="B11" s="10" t="s">
        <v>18</v>
      </c>
      <c r="C11" s="6" t="s">
        <v>19</v>
      </c>
      <c r="D11" s="7" t="s">
        <v>11</v>
      </c>
      <c r="E11" s="18">
        <v>81</v>
      </c>
      <c r="F11" s="8">
        <v>29770.91</v>
      </c>
      <c r="G11" s="21">
        <f t="shared" si="0"/>
        <v>2411443.71</v>
      </c>
      <c r="H11" s="9">
        <f t="shared" si="1"/>
        <v>2893732.452</v>
      </c>
      <c r="I11" s="20">
        <v>44742</v>
      </c>
    </row>
    <row r="12" spans="1:9" ht="24" customHeight="1" x14ac:dyDescent="0.25">
      <c r="A12" s="4">
        <v>7</v>
      </c>
      <c r="B12" s="10" t="s">
        <v>20</v>
      </c>
      <c r="C12" s="6" t="s">
        <v>21</v>
      </c>
      <c r="D12" s="7" t="s">
        <v>11</v>
      </c>
      <c r="E12" s="18">
        <v>9</v>
      </c>
      <c r="F12" s="8">
        <v>18613.21</v>
      </c>
      <c r="G12" s="21">
        <f t="shared" si="0"/>
        <v>167518.88999999998</v>
      </c>
      <c r="H12" s="9">
        <f t="shared" si="1"/>
        <v>201022.66799999998</v>
      </c>
      <c r="I12" s="20">
        <v>44742</v>
      </c>
    </row>
    <row r="13" spans="1:9" ht="24" customHeight="1" x14ac:dyDescent="0.25">
      <c r="A13" s="4">
        <v>8</v>
      </c>
      <c r="B13" s="10" t="s">
        <v>20</v>
      </c>
      <c r="C13" s="6" t="s">
        <v>22</v>
      </c>
      <c r="D13" s="7" t="s">
        <v>11</v>
      </c>
      <c r="E13" s="18">
        <v>9</v>
      </c>
      <c r="F13" s="8">
        <v>18613.21</v>
      </c>
      <c r="G13" s="21">
        <f t="shared" si="0"/>
        <v>167518.88999999998</v>
      </c>
      <c r="H13" s="9">
        <f t="shared" si="1"/>
        <v>201022.66799999998</v>
      </c>
      <c r="I13" s="20">
        <v>44742</v>
      </c>
    </row>
    <row r="14" spans="1:9" ht="24" customHeight="1" x14ac:dyDescent="0.25">
      <c r="A14" s="4">
        <v>9</v>
      </c>
      <c r="B14" s="10" t="s">
        <v>23</v>
      </c>
      <c r="C14" s="6" t="s">
        <v>24</v>
      </c>
      <c r="D14" s="7" t="s">
        <v>11</v>
      </c>
      <c r="E14" s="18">
        <v>9</v>
      </c>
      <c r="F14" s="8">
        <v>16363.26</v>
      </c>
      <c r="G14" s="21">
        <f t="shared" si="0"/>
        <v>147269.34</v>
      </c>
      <c r="H14" s="9">
        <f t="shared" si="1"/>
        <v>176723.20799999998</v>
      </c>
      <c r="I14" s="20">
        <v>44742</v>
      </c>
    </row>
    <row r="15" spans="1:9" ht="29.25" customHeight="1" x14ac:dyDescent="0.25">
      <c r="A15" s="4">
        <v>10</v>
      </c>
      <c r="B15" s="10" t="s">
        <v>23</v>
      </c>
      <c r="C15" s="6" t="s">
        <v>25</v>
      </c>
      <c r="D15" s="7" t="s">
        <v>11</v>
      </c>
      <c r="E15" s="18">
        <v>9</v>
      </c>
      <c r="F15" s="8">
        <v>16363.26</v>
      </c>
      <c r="G15" s="21">
        <f t="shared" si="0"/>
        <v>147269.34</v>
      </c>
      <c r="H15" s="9">
        <f t="shared" si="1"/>
        <v>176723.20799999998</v>
      </c>
      <c r="I15" s="20">
        <v>44742</v>
      </c>
    </row>
    <row r="16" spans="1:9" ht="24" customHeight="1" x14ac:dyDescent="0.25">
      <c r="A16" s="4">
        <v>11</v>
      </c>
      <c r="B16" s="10" t="s">
        <v>26</v>
      </c>
      <c r="C16" s="6" t="s">
        <v>27</v>
      </c>
      <c r="D16" s="7" t="s">
        <v>11</v>
      </c>
      <c r="E16" s="18">
        <v>9</v>
      </c>
      <c r="F16" s="8">
        <v>43076.29</v>
      </c>
      <c r="G16" s="21">
        <f t="shared" si="0"/>
        <v>387686.61</v>
      </c>
      <c r="H16" s="9">
        <f t="shared" si="1"/>
        <v>465223.93199999997</v>
      </c>
      <c r="I16" s="20">
        <v>44742</v>
      </c>
    </row>
    <row r="17" spans="1:9" ht="24" customHeight="1" x14ac:dyDescent="0.25">
      <c r="A17" s="4">
        <v>12</v>
      </c>
      <c r="B17" s="10" t="s">
        <v>28</v>
      </c>
      <c r="C17" s="6" t="s">
        <v>29</v>
      </c>
      <c r="D17" s="7" t="s">
        <v>11</v>
      </c>
      <c r="E17" s="18">
        <v>63</v>
      </c>
      <c r="F17" s="8">
        <v>18664</v>
      </c>
      <c r="G17" s="21">
        <f t="shared" si="0"/>
        <v>1175832</v>
      </c>
      <c r="H17" s="9">
        <f t="shared" si="1"/>
        <v>1410998.4</v>
      </c>
      <c r="I17" s="20">
        <v>44742</v>
      </c>
    </row>
    <row r="18" spans="1:9" ht="24" customHeight="1" x14ac:dyDescent="0.25">
      <c r="A18" s="4">
        <v>13</v>
      </c>
      <c r="B18" s="10" t="s">
        <v>30</v>
      </c>
      <c r="C18" s="6" t="s">
        <v>31</v>
      </c>
      <c r="D18" s="7" t="s">
        <v>11</v>
      </c>
      <c r="E18" s="18">
        <v>18</v>
      </c>
      <c r="F18" s="8">
        <v>18664.349999999999</v>
      </c>
      <c r="G18" s="21">
        <f t="shared" si="0"/>
        <v>335958.3</v>
      </c>
      <c r="H18" s="9">
        <f t="shared" si="1"/>
        <v>403149.95999999996</v>
      </c>
      <c r="I18" s="20">
        <v>44742</v>
      </c>
    </row>
    <row r="19" spans="1:9" ht="24" customHeight="1" x14ac:dyDescent="0.25">
      <c r="A19" s="4">
        <v>14</v>
      </c>
      <c r="B19" s="10" t="s">
        <v>32</v>
      </c>
      <c r="C19" s="6" t="s">
        <v>33</v>
      </c>
      <c r="D19" s="7" t="s">
        <v>11</v>
      </c>
      <c r="E19" s="18">
        <v>9</v>
      </c>
      <c r="F19" s="8">
        <v>18664.349999999999</v>
      </c>
      <c r="G19" s="21">
        <f t="shared" si="0"/>
        <v>167979.15</v>
      </c>
      <c r="H19" s="9">
        <f t="shared" si="1"/>
        <v>201574.97999999998</v>
      </c>
      <c r="I19" s="20">
        <v>44742</v>
      </c>
    </row>
    <row r="20" spans="1:9" ht="31.5" customHeight="1" x14ac:dyDescent="0.25">
      <c r="A20" s="4">
        <v>15</v>
      </c>
      <c r="B20" s="10" t="s">
        <v>34</v>
      </c>
      <c r="C20" s="6" t="s">
        <v>35</v>
      </c>
      <c r="D20" s="7" t="s">
        <v>11</v>
      </c>
      <c r="E20" s="18">
        <v>63</v>
      </c>
      <c r="F20" s="8">
        <v>14328.08</v>
      </c>
      <c r="G20" s="21">
        <f t="shared" si="0"/>
        <v>902669.04</v>
      </c>
      <c r="H20" s="9">
        <f t="shared" si="1"/>
        <v>1083202.848</v>
      </c>
      <c r="I20" s="20">
        <v>44742</v>
      </c>
    </row>
    <row r="21" spans="1:9" ht="34.5" customHeight="1" x14ac:dyDescent="0.25">
      <c r="A21" s="4">
        <v>16</v>
      </c>
      <c r="B21" s="10" t="s">
        <v>36</v>
      </c>
      <c r="C21" s="6" t="s">
        <v>37</v>
      </c>
      <c r="D21" s="7" t="s">
        <v>11</v>
      </c>
      <c r="E21" s="18">
        <v>18</v>
      </c>
      <c r="F21" s="8">
        <v>15545.1</v>
      </c>
      <c r="G21" s="21">
        <f t="shared" si="0"/>
        <v>279811.8</v>
      </c>
      <c r="H21" s="9">
        <f t="shared" si="1"/>
        <v>335774.16</v>
      </c>
      <c r="I21" s="20">
        <v>44742</v>
      </c>
    </row>
    <row r="22" spans="1:9" ht="18" hidden="1" customHeight="1" x14ac:dyDescent="0.25">
      <c r="A22" s="4">
        <v>17</v>
      </c>
      <c r="B22" s="10" t="s">
        <v>36</v>
      </c>
      <c r="C22" s="6" t="s">
        <v>38</v>
      </c>
      <c r="D22" s="7" t="s">
        <v>11</v>
      </c>
      <c r="E22" s="18">
        <v>9</v>
      </c>
      <c r="F22" s="8">
        <v>12379.83</v>
      </c>
      <c r="G22" s="21">
        <f t="shared" si="0"/>
        <v>111418.47</v>
      </c>
      <c r="H22" s="9">
        <f t="shared" si="1"/>
        <v>133702.16399999999</v>
      </c>
      <c r="I22" s="20">
        <v>44742</v>
      </c>
    </row>
    <row r="23" spans="1:9" ht="28.5" customHeight="1" x14ac:dyDescent="0.25">
      <c r="A23" s="4">
        <v>18</v>
      </c>
      <c r="B23" s="11" t="s">
        <v>39</v>
      </c>
      <c r="C23" s="6"/>
      <c r="D23" s="7" t="s">
        <v>40</v>
      </c>
      <c r="E23" s="17">
        <v>9</v>
      </c>
      <c r="F23" s="8">
        <v>224195.28</v>
      </c>
      <c r="G23" s="21">
        <f t="shared" si="0"/>
        <v>2017757.52</v>
      </c>
      <c r="H23" s="9">
        <f t="shared" si="1"/>
        <v>2421309.0239999997</v>
      </c>
      <c r="I23" s="20">
        <v>44742</v>
      </c>
    </row>
    <row r="24" spans="1:9" x14ac:dyDescent="0.25">
      <c r="A24" s="4">
        <v>19</v>
      </c>
      <c r="B24" s="11" t="s">
        <v>41</v>
      </c>
      <c r="C24" s="6"/>
      <c r="D24" s="7" t="s">
        <v>40</v>
      </c>
      <c r="E24" s="17">
        <v>9</v>
      </c>
      <c r="F24" s="8">
        <v>336723.09</v>
      </c>
      <c r="G24" s="21">
        <f t="shared" si="0"/>
        <v>3030507.81</v>
      </c>
      <c r="H24" s="9">
        <f t="shared" si="1"/>
        <v>3636609.372</v>
      </c>
      <c r="I24" s="20">
        <v>44742</v>
      </c>
    </row>
    <row r="25" spans="1:9" x14ac:dyDescent="0.25">
      <c r="A25" s="4">
        <v>20</v>
      </c>
      <c r="B25" s="11" t="s">
        <v>42</v>
      </c>
      <c r="C25" s="6"/>
      <c r="D25" s="7" t="s">
        <v>11</v>
      </c>
      <c r="E25" s="17">
        <v>9</v>
      </c>
      <c r="F25" s="8">
        <v>55244.85</v>
      </c>
      <c r="G25" s="21">
        <f t="shared" si="0"/>
        <v>497203.64999999997</v>
      </c>
      <c r="H25" s="9">
        <f t="shared" si="1"/>
        <v>596644.37999999989</v>
      </c>
      <c r="I25" s="20">
        <v>44742</v>
      </c>
    </row>
    <row r="26" spans="1:9" x14ac:dyDescent="0.25">
      <c r="A26" s="4">
        <v>21</v>
      </c>
      <c r="B26" s="11" t="s">
        <v>43</v>
      </c>
      <c r="C26" s="6" t="s">
        <v>44</v>
      </c>
      <c r="D26" s="7" t="s">
        <v>11</v>
      </c>
      <c r="E26" s="17">
        <v>266</v>
      </c>
      <c r="F26" s="8">
        <v>12430</v>
      </c>
      <c r="G26" s="21">
        <f t="shared" si="0"/>
        <v>3306380</v>
      </c>
      <c r="H26" s="9">
        <f t="shared" si="1"/>
        <v>3967656</v>
      </c>
      <c r="I26" s="20">
        <v>44742</v>
      </c>
    </row>
    <row r="27" spans="1:9" x14ac:dyDescent="0.25">
      <c r="A27" s="4">
        <v>22</v>
      </c>
      <c r="B27" s="11" t="s">
        <v>45</v>
      </c>
      <c r="C27" s="6" t="s">
        <v>46</v>
      </c>
      <c r="D27" s="7" t="s">
        <v>11</v>
      </c>
      <c r="E27" s="17">
        <v>308</v>
      </c>
      <c r="F27" s="8">
        <v>581.41999999999996</v>
      </c>
      <c r="G27" s="21">
        <f t="shared" si="0"/>
        <v>179077.36</v>
      </c>
      <c r="H27" s="9">
        <f t="shared" si="1"/>
        <v>214892.83199999997</v>
      </c>
      <c r="I27" s="20">
        <v>44742</v>
      </c>
    </row>
    <row r="28" spans="1:9" ht="19.5" customHeight="1" x14ac:dyDescent="0.25">
      <c r="A28" s="4">
        <v>23</v>
      </c>
      <c r="B28" s="11" t="s">
        <v>47</v>
      </c>
      <c r="C28" s="6"/>
      <c r="D28" s="7" t="s">
        <v>11</v>
      </c>
      <c r="E28" s="17">
        <v>510</v>
      </c>
      <c r="F28" s="8">
        <v>1511.6</v>
      </c>
      <c r="G28" s="21">
        <f t="shared" si="0"/>
        <v>770916</v>
      </c>
      <c r="H28" s="9">
        <f t="shared" si="1"/>
        <v>925099.2</v>
      </c>
      <c r="I28" s="20">
        <v>44742</v>
      </c>
    </row>
    <row r="29" spans="1:9" ht="15.75" x14ac:dyDescent="0.25">
      <c r="A29" s="12"/>
      <c r="B29" s="13" t="s">
        <v>48</v>
      </c>
      <c r="C29" s="12"/>
      <c r="D29" s="12"/>
      <c r="E29" s="15"/>
      <c r="F29" s="14"/>
      <c r="G29" s="23">
        <f>G6+G7+G8+G9+G10+G11+G12+G13+G14+G15+G16+G17+G18+G19+G20+G21+G23+G24+G25+G26+G27+G28</f>
        <v>20064838.440000001</v>
      </c>
      <c r="H29" s="22">
        <f>G29*1.2</f>
        <v>24077806.128000002</v>
      </c>
      <c r="I29" s="19"/>
    </row>
    <row r="32" spans="1:9" ht="18.75" x14ac:dyDescent="0.25">
      <c r="A32" s="25" t="s">
        <v>53</v>
      </c>
      <c r="B32" s="25"/>
      <c r="C32" s="25"/>
      <c r="D32" s="25"/>
      <c r="E32" s="25"/>
      <c r="F32" s="25"/>
      <c r="G32" s="25"/>
      <c r="H32" s="25"/>
      <c r="I32" s="25"/>
    </row>
  </sheetData>
  <mergeCells count="5">
    <mergeCell ref="G2:I2"/>
    <mergeCell ref="G3:I3"/>
    <mergeCell ref="A32:I32"/>
    <mergeCell ref="C3:E3"/>
    <mergeCell ref="C4:E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2022-04-06T11:55:44Z</dcterms:modified>
</cp:coreProperties>
</file>