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Лист1!$A$1:$K$29</definedName>
  </definedNames>
  <calcPr calcId="152511"/>
</workbook>
</file>

<file path=xl/calcChain.xml><?xml version="1.0" encoding="utf-8"?>
<calcChain xmlns="http://schemas.openxmlformats.org/spreadsheetml/2006/main">
  <c r="J7" i="1" l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 l="1"/>
  <c r="K26" i="1"/>
</calcChain>
</file>

<file path=xl/sharedStrings.xml><?xml version="1.0" encoding="utf-8"?>
<sst xmlns="http://schemas.openxmlformats.org/spreadsheetml/2006/main" count="96" uniqueCount="74">
  <si>
    <t>Итого:</t>
  </si>
  <si>
    <t>шт.</t>
  </si>
  <si>
    <t>РЗ-8Б</t>
  </si>
  <si>
    <t xml:space="preserve">Розетка открытой установки </t>
  </si>
  <si>
    <t>ТУ258.7558.008-86</t>
  </si>
  <si>
    <t>ЭЧМ-0183</t>
  </si>
  <si>
    <t xml:space="preserve">Элемент термометрический чувствительный медный </t>
  </si>
  <si>
    <t>5Ц4.679.070-01 
100 ОМ</t>
  </si>
  <si>
    <t>IP 53 220в</t>
  </si>
  <si>
    <t>ПСХ-60 муз</t>
  </si>
  <si>
    <t>Светильник</t>
  </si>
  <si>
    <t>ШР55П6НШ6</t>
  </si>
  <si>
    <t xml:space="preserve">Розетка штепсельного раэъёма </t>
  </si>
  <si>
    <t>ШР20П4ЭШ8(ХS4)</t>
  </si>
  <si>
    <t xml:space="preserve">Розетка кабельная </t>
  </si>
  <si>
    <t xml:space="preserve"> РС-117</t>
  </si>
  <si>
    <t>Реле</t>
  </si>
  <si>
    <t xml:space="preserve"> СП4-2МА</t>
  </si>
  <si>
    <t xml:space="preserve">Резистор </t>
  </si>
  <si>
    <t xml:space="preserve">Преобразователь </t>
  </si>
  <si>
    <t>ПКГ-3П9Н- 6А</t>
  </si>
  <si>
    <t>Переключатель</t>
  </si>
  <si>
    <t xml:space="preserve">Микропереключатель </t>
  </si>
  <si>
    <t xml:space="preserve"> ВПК-2112</t>
  </si>
  <si>
    <t>Выключатель путевой концевой</t>
  </si>
  <si>
    <t xml:space="preserve"> 4G 16-51-U</t>
  </si>
  <si>
    <t>Выключатель кулачковый</t>
  </si>
  <si>
    <t xml:space="preserve">Вилка </t>
  </si>
  <si>
    <t xml:space="preserve">Вилка кабельная </t>
  </si>
  <si>
    <t>120х120х25 220В</t>
  </si>
  <si>
    <t>JA1225H2BON</t>
  </si>
  <si>
    <t xml:space="preserve">Вентилятор </t>
  </si>
  <si>
    <t>ТУ 3310-002-12058815-2014</t>
  </si>
  <si>
    <t>1,0 ЭВ-1,4-4-3270</t>
  </si>
  <si>
    <t>100х100 мм.</t>
  </si>
  <si>
    <t>Т100</t>
  </si>
  <si>
    <t xml:space="preserve">Арматура сигнальная </t>
  </si>
  <si>
    <t>24В (красная)</t>
  </si>
  <si>
    <t xml:space="preserve">СКЛ </t>
  </si>
  <si>
    <t>300 мм</t>
  </si>
  <si>
    <t xml:space="preserve">DIN-рейка 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</si>
  <si>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</si>
  <si>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</si>
  <si>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</si>
  <si>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</si>
  <si>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</si>
  <si>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</si>
  <si>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</si>
  <si>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</si>
  <si>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</si>
  <si>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</si>
  <si>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</si>
  <si>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ШР20П4ЭГ8(ХР3)</t>
  </si>
  <si>
    <t>ЭРЦ00005233</t>
  </si>
  <si>
    <t>ЭРЦ00006167</t>
  </si>
  <si>
    <t>ЭРЦ00005628</t>
  </si>
  <si>
    <t>ЭРЦ00003607</t>
  </si>
  <si>
    <t>ЭРЦ00004564</t>
  </si>
  <si>
    <t>ЭРЦ00003099</t>
  </si>
  <si>
    <t>ЭРЦ00009217</t>
  </si>
  <si>
    <t>ЭРЦ00003606</t>
  </si>
  <si>
    <t>ЭРЦ00004528</t>
  </si>
  <si>
    <t>ЭРЦ00008811</t>
  </si>
  <si>
    <t>ЭРЦ00004941</t>
  </si>
  <si>
    <t>ЭРЦ00003108</t>
  </si>
  <si>
    <t>ЭРЦ00005959</t>
  </si>
  <si>
    <t>ЭТ-60</t>
  </si>
  <si>
    <t>ЭРЦ00005095</t>
  </si>
  <si>
    <t>МП-1102</t>
  </si>
  <si>
    <t xml:space="preserve">  Объем и сроки поставки каждой партии Товара согласовываются сторонами в Спецификациях</t>
  </si>
  <si>
    <t>Заместитель директора(по коммерческой работе)                                                                                                                        Д.В.Давлюд</t>
  </si>
  <si>
    <t>Лот №5</t>
  </si>
  <si>
    <t>Приложение №9</t>
  </si>
  <si>
    <t>к запросу котировок цен№008/ТВРЗ/2023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</si>
</sst>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6" fillId="0" borderId="3" xfId="0" applyFont="1" applyFill="1" applyBorder="1" applyAlignment="1">
      <alignment horizontal="left"/>
    </xf>
    <xf numFmtId="0" fontId="5" fillId="0" borderId="0" xfId="0" applyFont="1" applyFill="1"/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2" borderId="12" xfId="1" applyNumberFormat="1" applyFont="1" applyFill="1" applyBorder="1" applyAlignment="1">
      <alignment horizontal="left" vertical="top" wrapText="1"/>
    </xf>
    <xf numFmtId="0" fontId="14" fillId="2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95" zoomScaleNormal="100" zoomScaleSheetLayoutView="95" workbookViewId="0">
      <selection activeCell="R6" sqref="R6"/>
    </sheetView>
  </sheetViews>
  <sheetFormatPr defaultColWidth="8.85546875" defaultRowHeight="18" x14ac:dyDescent="0.25"/>
  <cols>
    <col min="1" max="1" width="3.7109375" style="3" customWidth="1"/>
    <col min="2" max="2" width="16.140625" style="3" customWidth="1"/>
    <col min="3" max="3" width="42.5703125" style="1" customWidth="1"/>
    <col min="4" max="4" width="13.5703125" style="2" customWidth="1"/>
    <col min="5" max="5" width="15.5703125" style="1" customWidth="1"/>
    <col min="6" max="6" width="16.7109375" style="1" customWidth="1"/>
    <col min="7" max="7" width="8.5703125" style="1" customWidth="1"/>
    <col min="8" max="8" width="11.7109375" style="1" customWidth="1"/>
    <col min="9" max="9" width="12.5703125" style="1" customWidth="1"/>
    <col min="10" max="10" width="11.85546875" style="1" customWidth="1"/>
    <col min="11" max="11" width="15" style="1" customWidth="1"/>
    <col min="12" max="16384" width="8.85546875" style="1"/>
  </cols>
  <sheetData>
    <row r="1" spans="1:11" ht="15.75" customHeight="1" x14ac:dyDescent="0.2">
      <c r="A1" s="27"/>
      <c r="B1" s="27"/>
      <c r="C1" s="28"/>
      <c r="D1" s="28"/>
      <c r="E1" s="28"/>
      <c r="F1" s="29"/>
      <c r="G1" s="29"/>
      <c r="H1" s="29"/>
      <c r="I1" s="29"/>
      <c r="J1" s="46" t="s">
        <v>72</v>
      </c>
      <c r="K1" s="46"/>
    </row>
    <row r="2" spans="1:11" s="22" customFormat="1" ht="12.75" hidden="1" x14ac:dyDescent="0.2">
      <c r="A2" s="26"/>
      <c r="B2" s="31"/>
      <c r="C2" s="26"/>
      <c r="D2" s="26"/>
      <c r="E2" s="26"/>
      <c r="F2" s="26" t="s">
        <v>51</v>
      </c>
      <c r="G2" s="26"/>
      <c r="H2" s="26"/>
      <c r="I2" s="26"/>
      <c r="J2" s="26"/>
      <c r="K2" s="26"/>
    </row>
    <row r="3" spans="1:11" s="22" customFormat="1" ht="15" customHeight="1" x14ac:dyDescent="0.2">
      <c r="A3" s="26"/>
      <c r="B3" s="31"/>
      <c r="C3" s="26"/>
      <c r="D3" s="26"/>
      <c r="E3" s="26"/>
      <c r="F3" s="26"/>
      <c r="G3" s="26"/>
      <c r="H3" s="26"/>
      <c r="I3" s="47" t="s">
        <v>73</v>
      </c>
      <c r="J3" s="47"/>
      <c r="K3" s="47"/>
    </row>
    <row r="4" spans="1:11" s="22" customFormat="1" ht="20.25" x14ac:dyDescent="0.3">
      <c r="A4" s="23"/>
      <c r="B4" s="23"/>
      <c r="C4" s="23"/>
      <c r="D4" s="25"/>
      <c r="E4" s="45" t="s">
        <v>71</v>
      </c>
      <c r="F4" s="45"/>
      <c r="G4" s="23"/>
      <c r="H4" s="23"/>
      <c r="I4" s="24"/>
      <c r="J4" s="23"/>
      <c r="K4" s="23"/>
    </row>
    <row r="5" spans="1:11" ht="51" x14ac:dyDescent="0.2">
      <c r="A5" s="35" t="s">
        <v>50</v>
      </c>
      <c r="B5" s="35"/>
      <c r="C5" s="36" t="s">
        <v>49</v>
      </c>
      <c r="D5" s="36" t="s">
        <v>48</v>
      </c>
      <c r="E5" s="36" t="s">
        <v>47</v>
      </c>
      <c r="F5" s="36" t="s">
        <v>46</v>
      </c>
      <c r="G5" s="36" t="s">
        <v>45</v>
      </c>
      <c r="H5" s="36" t="s">
        <v>44</v>
      </c>
      <c r="I5" s="36" t="s">
        <v>43</v>
      </c>
      <c r="J5" s="41" t="s">
        <v>42</v>
      </c>
      <c r="K5" s="37" t="s">
        <v>41</v>
      </c>
    </row>
    <row r="6" spans="1:11" s="8" customFormat="1" ht="14.25" x14ac:dyDescent="0.2">
      <c r="A6" s="30">
        <v>1</v>
      </c>
      <c r="B6" s="32">
        <v>2</v>
      </c>
      <c r="C6" s="30">
        <v>3</v>
      </c>
      <c r="D6" s="32">
        <v>4</v>
      </c>
      <c r="E6" s="30">
        <v>5</v>
      </c>
      <c r="F6" s="32">
        <v>6</v>
      </c>
      <c r="G6" s="30">
        <v>7</v>
      </c>
      <c r="H6" s="32">
        <v>8</v>
      </c>
      <c r="I6" s="30">
        <v>9</v>
      </c>
      <c r="J6" s="42">
        <v>10</v>
      </c>
      <c r="K6" s="43">
        <v>11</v>
      </c>
    </row>
    <row r="7" spans="1:11" s="8" customFormat="1" ht="12.75" x14ac:dyDescent="0.2">
      <c r="A7" s="15">
        <v>1</v>
      </c>
      <c r="B7" s="33" t="s">
        <v>53</v>
      </c>
      <c r="C7" s="20" t="s">
        <v>40</v>
      </c>
      <c r="D7" s="19"/>
      <c r="E7" s="19"/>
      <c r="F7" s="19" t="s">
        <v>39</v>
      </c>
      <c r="G7" s="19" t="s">
        <v>1</v>
      </c>
      <c r="H7" s="18">
        <v>3000</v>
      </c>
      <c r="I7" s="11">
        <v>32.5</v>
      </c>
      <c r="J7" s="16">
        <f t="shared" ref="J7:J25" si="0">H7*I7</f>
        <v>97500</v>
      </c>
      <c r="K7" s="17">
        <f t="shared" ref="K7:K25" si="1">J7*1.2</f>
        <v>117000</v>
      </c>
    </row>
    <row r="8" spans="1:11" s="8" customFormat="1" ht="12.75" x14ac:dyDescent="0.2">
      <c r="A8" s="15">
        <v>2</v>
      </c>
      <c r="B8" s="33" t="s">
        <v>54</v>
      </c>
      <c r="C8" s="20" t="s">
        <v>36</v>
      </c>
      <c r="D8" s="19" t="s">
        <v>38</v>
      </c>
      <c r="E8" s="19"/>
      <c r="F8" s="19" t="s">
        <v>37</v>
      </c>
      <c r="G8" s="19" t="s">
        <v>1</v>
      </c>
      <c r="H8" s="18">
        <v>800</v>
      </c>
      <c r="I8" s="11">
        <v>152.55000000000001</v>
      </c>
      <c r="J8" s="16">
        <f t="shared" si="0"/>
        <v>122040.00000000001</v>
      </c>
      <c r="K8" s="17">
        <f t="shared" si="1"/>
        <v>146448</v>
      </c>
    </row>
    <row r="9" spans="1:11" s="8" customFormat="1" ht="12.75" x14ac:dyDescent="0.2">
      <c r="A9" s="15">
        <v>3</v>
      </c>
      <c r="B9" s="33" t="s">
        <v>55</v>
      </c>
      <c r="C9" s="20" t="s">
        <v>31</v>
      </c>
      <c r="D9" s="19" t="s">
        <v>35</v>
      </c>
      <c r="E9" s="19"/>
      <c r="F9" s="19" t="s">
        <v>34</v>
      </c>
      <c r="G9" s="19" t="s">
        <v>1</v>
      </c>
      <c r="H9" s="18">
        <v>60</v>
      </c>
      <c r="I9" s="11">
        <v>629</v>
      </c>
      <c r="J9" s="16">
        <f t="shared" si="0"/>
        <v>37740</v>
      </c>
      <c r="K9" s="17">
        <f t="shared" si="1"/>
        <v>45288</v>
      </c>
    </row>
    <row r="10" spans="1:11" s="8" customFormat="1" ht="25.5" x14ac:dyDescent="0.2">
      <c r="A10" s="15">
        <v>4</v>
      </c>
      <c r="B10" s="33" t="s">
        <v>56</v>
      </c>
      <c r="C10" s="20" t="s">
        <v>31</v>
      </c>
      <c r="D10" s="19" t="s">
        <v>33</v>
      </c>
      <c r="E10" s="19" t="s">
        <v>32</v>
      </c>
      <c r="F10" s="19"/>
      <c r="G10" s="19" t="s">
        <v>1</v>
      </c>
      <c r="H10" s="18">
        <v>50</v>
      </c>
      <c r="I10" s="11">
        <v>2825</v>
      </c>
      <c r="J10" s="16">
        <f t="shared" si="0"/>
        <v>141250</v>
      </c>
      <c r="K10" s="17">
        <f t="shared" si="1"/>
        <v>169500</v>
      </c>
    </row>
    <row r="11" spans="1:11" s="8" customFormat="1" ht="12.75" x14ac:dyDescent="0.2">
      <c r="A11" s="15">
        <v>5</v>
      </c>
      <c r="B11" s="33" t="s">
        <v>57</v>
      </c>
      <c r="C11" s="20" t="s">
        <v>31</v>
      </c>
      <c r="D11" s="19" t="s">
        <v>30</v>
      </c>
      <c r="E11" s="19"/>
      <c r="F11" s="19" t="s">
        <v>29</v>
      </c>
      <c r="G11" s="19" t="s">
        <v>1</v>
      </c>
      <c r="H11" s="18">
        <v>800</v>
      </c>
      <c r="I11" s="11">
        <v>1264.5</v>
      </c>
      <c r="J11" s="16">
        <f t="shared" si="0"/>
        <v>1011600</v>
      </c>
      <c r="K11" s="17">
        <f t="shared" si="1"/>
        <v>1213920</v>
      </c>
    </row>
    <row r="12" spans="1:11" s="8" customFormat="1" ht="12.75" x14ac:dyDescent="0.2">
      <c r="A12" s="15">
        <v>6</v>
      </c>
      <c r="B12" s="33">
        <v>9934643905</v>
      </c>
      <c r="C12" s="21" t="s">
        <v>28</v>
      </c>
      <c r="D12" s="19"/>
      <c r="E12" s="19"/>
      <c r="F12" s="19" t="s">
        <v>52</v>
      </c>
      <c r="G12" s="19" t="s">
        <v>1</v>
      </c>
      <c r="H12" s="18">
        <v>500</v>
      </c>
      <c r="I12" s="11">
        <v>270</v>
      </c>
      <c r="J12" s="16">
        <f t="shared" si="0"/>
        <v>135000</v>
      </c>
      <c r="K12" s="17">
        <f t="shared" si="1"/>
        <v>162000</v>
      </c>
    </row>
    <row r="13" spans="1:11" s="8" customFormat="1" ht="12.75" x14ac:dyDescent="0.2">
      <c r="A13" s="15">
        <v>7</v>
      </c>
      <c r="B13" s="33" t="s">
        <v>58</v>
      </c>
      <c r="C13" s="20" t="s">
        <v>27</v>
      </c>
      <c r="D13" s="19"/>
      <c r="E13" s="19"/>
      <c r="F13" s="19" t="s">
        <v>11</v>
      </c>
      <c r="G13" s="19" t="s">
        <v>1</v>
      </c>
      <c r="H13" s="18">
        <v>100</v>
      </c>
      <c r="I13" s="11">
        <v>685</v>
      </c>
      <c r="J13" s="16">
        <f t="shared" si="0"/>
        <v>68500</v>
      </c>
      <c r="K13" s="17">
        <f t="shared" si="1"/>
        <v>82200</v>
      </c>
    </row>
    <row r="14" spans="1:11" s="8" customFormat="1" ht="12.75" x14ac:dyDescent="0.2">
      <c r="A14" s="15">
        <v>8</v>
      </c>
      <c r="B14" s="33" t="s">
        <v>59</v>
      </c>
      <c r="C14" s="20" t="s">
        <v>26</v>
      </c>
      <c r="D14" s="19"/>
      <c r="E14" s="19"/>
      <c r="F14" s="19" t="s">
        <v>25</v>
      </c>
      <c r="G14" s="19" t="s">
        <v>1</v>
      </c>
      <c r="H14" s="18">
        <v>300</v>
      </c>
      <c r="I14" s="11">
        <v>815</v>
      </c>
      <c r="J14" s="16">
        <f t="shared" si="0"/>
        <v>244500</v>
      </c>
      <c r="K14" s="17">
        <f t="shared" si="1"/>
        <v>293400</v>
      </c>
    </row>
    <row r="15" spans="1:11" s="8" customFormat="1" ht="12.75" x14ac:dyDescent="0.2">
      <c r="A15" s="15">
        <v>9</v>
      </c>
      <c r="B15" s="33" t="s">
        <v>60</v>
      </c>
      <c r="C15" s="20" t="s">
        <v>24</v>
      </c>
      <c r="D15" s="19" t="s">
        <v>23</v>
      </c>
      <c r="E15" s="19"/>
      <c r="F15" s="19"/>
      <c r="G15" s="19" t="s">
        <v>1</v>
      </c>
      <c r="H15" s="18">
        <v>278</v>
      </c>
      <c r="I15" s="11">
        <v>425</v>
      </c>
      <c r="J15" s="16">
        <f t="shared" si="0"/>
        <v>118150</v>
      </c>
      <c r="K15" s="17">
        <f t="shared" si="1"/>
        <v>141780</v>
      </c>
    </row>
    <row r="16" spans="1:11" s="8" customFormat="1" ht="12.75" x14ac:dyDescent="0.2">
      <c r="A16" s="15">
        <v>10</v>
      </c>
      <c r="B16" s="33" t="s">
        <v>67</v>
      </c>
      <c r="C16" s="20" t="s">
        <v>22</v>
      </c>
      <c r="D16" s="19" t="s">
        <v>68</v>
      </c>
      <c r="E16" s="19"/>
      <c r="F16" s="19"/>
      <c r="G16" s="19" t="s">
        <v>1</v>
      </c>
      <c r="H16" s="18">
        <v>300</v>
      </c>
      <c r="I16" s="11">
        <v>315</v>
      </c>
      <c r="J16" s="16">
        <f t="shared" si="0"/>
        <v>94500</v>
      </c>
      <c r="K16" s="17">
        <f t="shared" si="1"/>
        <v>113400</v>
      </c>
    </row>
    <row r="17" spans="1:11" s="8" customFormat="1" ht="12.75" x14ac:dyDescent="0.2">
      <c r="A17" s="15">
        <v>11</v>
      </c>
      <c r="B17" s="33">
        <v>9934246006</v>
      </c>
      <c r="C17" s="20" t="s">
        <v>21</v>
      </c>
      <c r="D17" s="19" t="s">
        <v>20</v>
      </c>
      <c r="E17" s="19"/>
      <c r="F17" s="19"/>
      <c r="G17" s="19" t="s">
        <v>1</v>
      </c>
      <c r="H17" s="18">
        <v>158</v>
      </c>
      <c r="I17" s="11">
        <v>1880</v>
      </c>
      <c r="J17" s="16">
        <f t="shared" si="0"/>
        <v>297040</v>
      </c>
      <c r="K17" s="17">
        <f t="shared" si="1"/>
        <v>356448</v>
      </c>
    </row>
    <row r="18" spans="1:11" s="8" customFormat="1" ht="12.75" x14ac:dyDescent="0.2">
      <c r="A18" s="15">
        <v>12</v>
      </c>
      <c r="B18" s="33">
        <v>1226577</v>
      </c>
      <c r="C18" s="20" t="s">
        <v>19</v>
      </c>
      <c r="D18" s="19"/>
      <c r="E18" s="19"/>
      <c r="F18" s="19" t="s">
        <v>66</v>
      </c>
      <c r="G18" s="19" t="s">
        <v>1</v>
      </c>
      <c r="H18" s="18">
        <v>2500</v>
      </c>
      <c r="I18" s="11">
        <v>810</v>
      </c>
      <c r="J18" s="16">
        <f t="shared" si="0"/>
        <v>2025000</v>
      </c>
      <c r="K18" s="17">
        <f t="shared" si="1"/>
        <v>2430000</v>
      </c>
    </row>
    <row r="19" spans="1:11" s="8" customFormat="1" ht="12.75" x14ac:dyDescent="0.2">
      <c r="A19" s="15">
        <v>13</v>
      </c>
      <c r="B19" s="33" t="s">
        <v>65</v>
      </c>
      <c r="C19" s="20" t="s">
        <v>18</v>
      </c>
      <c r="D19" s="19"/>
      <c r="E19" s="19"/>
      <c r="F19" s="19" t="s">
        <v>17</v>
      </c>
      <c r="G19" s="19" t="s">
        <v>1</v>
      </c>
      <c r="H19" s="18">
        <v>4000</v>
      </c>
      <c r="I19" s="11">
        <v>149</v>
      </c>
      <c r="J19" s="16">
        <f t="shared" si="0"/>
        <v>596000</v>
      </c>
      <c r="K19" s="17">
        <f t="shared" si="1"/>
        <v>715200</v>
      </c>
    </row>
    <row r="20" spans="1:11" s="8" customFormat="1" ht="12.75" x14ac:dyDescent="0.2">
      <c r="A20" s="15">
        <v>14</v>
      </c>
      <c r="B20" s="33">
        <v>1231490</v>
      </c>
      <c r="C20" s="20" t="s">
        <v>16</v>
      </c>
      <c r="D20" s="19"/>
      <c r="E20" s="19"/>
      <c r="F20" s="19" t="s">
        <v>15</v>
      </c>
      <c r="G20" s="19" t="s">
        <v>1</v>
      </c>
      <c r="H20" s="18">
        <v>15</v>
      </c>
      <c r="I20" s="11">
        <v>2200</v>
      </c>
      <c r="J20" s="16">
        <f t="shared" si="0"/>
        <v>33000</v>
      </c>
      <c r="K20" s="17">
        <f t="shared" si="1"/>
        <v>39600</v>
      </c>
    </row>
    <row r="21" spans="1:11" s="8" customFormat="1" ht="12.75" x14ac:dyDescent="0.2">
      <c r="A21" s="15">
        <v>15</v>
      </c>
      <c r="B21" s="33" t="s">
        <v>63</v>
      </c>
      <c r="C21" s="20" t="s">
        <v>14</v>
      </c>
      <c r="D21" s="19"/>
      <c r="E21" s="19"/>
      <c r="F21" s="19" t="s">
        <v>13</v>
      </c>
      <c r="G21" s="19" t="s">
        <v>1</v>
      </c>
      <c r="H21" s="18">
        <v>500</v>
      </c>
      <c r="I21" s="11">
        <v>350</v>
      </c>
      <c r="J21" s="16">
        <f t="shared" si="0"/>
        <v>175000</v>
      </c>
      <c r="K21" s="17">
        <f t="shared" si="1"/>
        <v>210000</v>
      </c>
    </row>
    <row r="22" spans="1:11" s="8" customFormat="1" ht="12.75" x14ac:dyDescent="0.2">
      <c r="A22" s="15">
        <v>16</v>
      </c>
      <c r="B22" s="33" t="s">
        <v>64</v>
      </c>
      <c r="C22" s="20" t="s">
        <v>12</v>
      </c>
      <c r="D22" s="19"/>
      <c r="E22" s="19"/>
      <c r="F22" s="19" t="s">
        <v>11</v>
      </c>
      <c r="G22" s="19" t="s">
        <v>1</v>
      </c>
      <c r="H22" s="18">
        <v>100</v>
      </c>
      <c r="I22" s="11">
        <v>685</v>
      </c>
      <c r="J22" s="16">
        <f t="shared" si="0"/>
        <v>68500</v>
      </c>
      <c r="K22" s="17">
        <f t="shared" si="1"/>
        <v>82200</v>
      </c>
    </row>
    <row r="23" spans="1:11" s="8" customFormat="1" ht="12.75" x14ac:dyDescent="0.2">
      <c r="A23" s="15">
        <v>17</v>
      </c>
      <c r="B23" s="33">
        <v>1002340002</v>
      </c>
      <c r="C23" s="20" t="s">
        <v>10</v>
      </c>
      <c r="D23" s="19" t="s">
        <v>9</v>
      </c>
      <c r="E23" s="19"/>
      <c r="F23" s="19" t="s">
        <v>8</v>
      </c>
      <c r="G23" s="19" t="s">
        <v>1</v>
      </c>
      <c r="H23" s="18">
        <v>120</v>
      </c>
      <c r="I23" s="11">
        <v>95</v>
      </c>
      <c r="J23" s="16">
        <f t="shared" si="0"/>
        <v>11400</v>
      </c>
      <c r="K23" s="17">
        <f t="shared" si="1"/>
        <v>13680</v>
      </c>
    </row>
    <row r="24" spans="1:11" s="8" customFormat="1" ht="25.5" x14ac:dyDescent="0.2">
      <c r="A24" s="15">
        <v>18</v>
      </c>
      <c r="B24" s="33" t="s">
        <v>62</v>
      </c>
      <c r="C24" s="20" t="s">
        <v>6</v>
      </c>
      <c r="D24" s="19" t="s">
        <v>5</v>
      </c>
      <c r="E24" s="19" t="s">
        <v>4</v>
      </c>
      <c r="F24" s="19" t="s">
        <v>7</v>
      </c>
      <c r="G24" s="19" t="s">
        <v>1</v>
      </c>
      <c r="H24" s="18">
        <v>200</v>
      </c>
      <c r="I24" s="11">
        <v>450</v>
      </c>
      <c r="J24" s="16">
        <f t="shared" si="0"/>
        <v>90000</v>
      </c>
      <c r="K24" s="17">
        <f t="shared" si="1"/>
        <v>108000</v>
      </c>
    </row>
    <row r="25" spans="1:11" s="8" customFormat="1" ht="12.75" x14ac:dyDescent="0.2">
      <c r="A25" s="15">
        <v>19</v>
      </c>
      <c r="B25" s="33" t="s">
        <v>61</v>
      </c>
      <c r="C25" s="14" t="s">
        <v>3</v>
      </c>
      <c r="D25" s="13" t="s">
        <v>2</v>
      </c>
      <c r="E25" s="13"/>
      <c r="F25" s="13" t="s">
        <v>2</v>
      </c>
      <c r="G25" s="13" t="s">
        <v>1</v>
      </c>
      <c r="H25" s="12">
        <v>300</v>
      </c>
      <c r="I25" s="11">
        <v>1485</v>
      </c>
      <c r="J25" s="9">
        <f t="shared" si="0"/>
        <v>445500</v>
      </c>
      <c r="K25" s="10">
        <f t="shared" si="1"/>
        <v>534600</v>
      </c>
    </row>
    <row r="26" spans="1:11" s="5" customFormat="1" ht="19.5" thickBot="1" x14ac:dyDescent="0.35">
      <c r="A26" s="7"/>
      <c r="B26" s="34"/>
      <c r="C26" s="38" t="s">
        <v>0</v>
      </c>
      <c r="D26" s="39"/>
      <c r="E26" s="39"/>
      <c r="F26" s="39"/>
      <c r="G26" s="39"/>
      <c r="H26" s="39"/>
      <c r="I26" s="39"/>
      <c r="J26" s="40">
        <f>SUM(J7:J25)</f>
        <v>5812220</v>
      </c>
      <c r="K26" s="44">
        <f>SUM(K7:K25)</f>
        <v>6974664</v>
      </c>
    </row>
    <row r="27" spans="1:11" customFormat="1" ht="28.5" customHeight="1" x14ac:dyDescent="0.25">
      <c r="A27" s="48" t="s">
        <v>69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s="5" customFormat="1" ht="18.75" x14ac:dyDescent="0.3">
      <c r="A28" s="50" t="s">
        <v>70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6" customFormat="1" ht="15.75" x14ac:dyDescent="0.25"/>
    <row r="30" spans="1:11" s="5" customFormat="1" ht="18.75" x14ac:dyDescent="0.3"/>
    <row r="31" spans="1:11" ht="12.75" x14ac:dyDescent="0.2">
      <c r="A31" s="1"/>
      <c r="B31" s="1"/>
      <c r="D31" s="1"/>
    </row>
    <row r="32" spans="1:11" ht="12.75" x14ac:dyDescent="0.2">
      <c r="A32" s="1"/>
      <c r="B32" s="1"/>
      <c r="D32" s="1"/>
    </row>
    <row r="33" s="4" customFormat="1" ht="15.75" x14ac:dyDescent="0.25"/>
    <row r="34" s="4" customFormat="1" ht="15.75" x14ac:dyDescent="0.25"/>
    <row r="35" s="4" customFormat="1" ht="15.75" x14ac:dyDescent="0.25"/>
    <row r="36" s="4" customFormat="1" ht="15.75" x14ac:dyDescent="0.25"/>
    <row r="37" s="4" customFormat="1" ht="15.75" x14ac:dyDescent="0.25"/>
    <row r="38" s="4" customFormat="1" ht="15.75" x14ac:dyDescent="0.25"/>
    <row r="39" s="4" customFormat="1" ht="15.75" x14ac:dyDescent="0.25"/>
  </sheetData>
  <mergeCells count="5">
    <mergeCell ref="E4:F4"/>
    <mergeCell ref="J1:K1"/>
    <mergeCell ref="I3:K3"/>
    <mergeCell ref="A27:K27"/>
    <mergeCell ref="A28:K28"/>
  </mergeCells>
  <pageMargins left="0" right="0" top="0" bottom="0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2023-01-25T11:05:10Z</dcterms:modified>
</cp:coreProperties>
</file>