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21495" windowHeight="99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Лист1!$A$1:$L$28</definedName>
  </definedNames>
  <calcPr calcId="152511"/>
</workbook>
</file>

<file path=xl/calcChain.xml><?xml version="1.0" encoding="utf-8"?>
<calcChain xmlns="http://schemas.openxmlformats.org/spreadsheetml/2006/main">
  <c r="J24" i="1" l="1"/>
  <c r="J13" i="1"/>
  <c r="K13" i="1" s="1"/>
  <c r="K10" i="1"/>
  <c r="J10" i="1"/>
  <c r="J18" i="1"/>
  <c r="K18" i="1" s="1"/>
  <c r="J17" i="1"/>
  <c r="K17" i="1" s="1"/>
  <c r="J19" i="1"/>
  <c r="K19" i="1" s="1"/>
  <c r="J20" i="1"/>
  <c r="K20" i="1" s="1"/>
  <c r="J21" i="1"/>
  <c r="K21" i="1" s="1"/>
  <c r="J22" i="1"/>
  <c r="K22" i="1" s="1"/>
  <c r="J23" i="1"/>
  <c r="K23" i="1" s="1"/>
  <c r="J16" i="1"/>
  <c r="K16" i="1" s="1"/>
  <c r="J15" i="1"/>
  <c r="K15" i="1" s="1"/>
  <c r="J14" i="1"/>
  <c r="K14" i="1" s="1"/>
  <c r="J12" i="1"/>
  <c r="K12" i="1" s="1"/>
  <c r="J11" i="1"/>
  <c r="K11" i="1" s="1"/>
  <c r="J9" i="1"/>
  <c r="K9" i="1" s="1"/>
  <c r="J8" i="1"/>
  <c r="K8" i="1" s="1"/>
  <c r="J7" i="1"/>
  <c r="K7" i="1" s="1"/>
  <c r="K24" i="1" l="1"/>
</calcChain>
</file>

<file path=xl/sharedStrings.xml><?xml version="1.0" encoding="utf-8"?>
<sst xmlns="http://schemas.openxmlformats.org/spreadsheetml/2006/main" count="90" uniqueCount="59">
  <si>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</si>
  <si>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</si>
  <si>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</si>
  <si>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</si>
  <si>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</si>
  <si>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</si>
  <si>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</si>
  <si>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Начальная (максимальная) цена,  руб. без НДС</t>
  </si>
  <si>
    <t>Стоимость           руб. без НДС</t>
  </si>
  <si>
    <t>Стоимость      руб. с НДС</t>
  </si>
  <si>
    <t>шт.</t>
  </si>
  <si>
    <t>Итого:</t>
  </si>
  <si>
    <t>FEBI</t>
  </si>
  <si>
    <t xml:space="preserve">Трубка полиамидная FEBI </t>
  </si>
  <si>
    <t>10х1,5 мм</t>
  </si>
  <si>
    <t>вл000001168</t>
  </si>
  <si>
    <t>10 мм</t>
  </si>
  <si>
    <t>Трубка ПВХ</t>
  </si>
  <si>
    <t>м.</t>
  </si>
  <si>
    <t>Сиденье на унитаз</t>
  </si>
  <si>
    <t>КР-1</t>
  </si>
  <si>
    <t>Труба канализационная ф50</t>
  </si>
  <si>
    <t>ЭРЦ00005026</t>
  </si>
  <si>
    <t>Клапан предохранительный пружинный</t>
  </si>
  <si>
    <t>Valtec</t>
  </si>
  <si>
    <t>ЭРЦ00003793</t>
  </si>
  <si>
    <t xml:space="preserve">Фильтр-колба </t>
  </si>
  <si>
    <t>ЭРЦ00008515</t>
  </si>
  <si>
    <t>Фильтр водяной</t>
  </si>
  <si>
    <t>Родник</t>
  </si>
  <si>
    <t>ЭРЦ00006328</t>
  </si>
  <si>
    <t>BEHTC (диффузор)</t>
  </si>
  <si>
    <t>Анемостат А 150</t>
  </si>
  <si>
    <t>Frap 3242</t>
  </si>
  <si>
    <t xml:space="preserve">Смеситель для душевой кабины </t>
  </si>
  <si>
    <t>1-режимный</t>
  </si>
  <si>
    <t>Смеситель пристенный с маховиками без гусака с лейкой душа</t>
  </si>
  <si>
    <t xml:space="preserve">Смеситель для кухни </t>
  </si>
  <si>
    <t>d25 SL126-017F</t>
  </si>
  <si>
    <t xml:space="preserve">Лейка для душа </t>
  </si>
  <si>
    <t>LE05</t>
  </si>
  <si>
    <t xml:space="preserve">Шланг для душа </t>
  </si>
  <si>
    <t>SH08</t>
  </si>
  <si>
    <t xml:space="preserve"> L-4,5мм</t>
  </si>
  <si>
    <t>ЭРЦ00006523</t>
  </si>
  <si>
    <t xml:space="preserve">Клапан обратный стальной </t>
  </si>
  <si>
    <t>802 149B2413 32РУ 16МПА 90С</t>
  </si>
  <si>
    <t>Шайба декоративная 1/2</t>
  </si>
  <si>
    <t>Сальник 35х52х10</t>
  </si>
  <si>
    <t>102 ГОСТ 10 м</t>
  </si>
  <si>
    <t>ЭРЦ00003661</t>
  </si>
  <si>
    <t>Пневмогидроаккумулятор АС-8</t>
  </si>
  <si>
    <t>до 15.12.2023</t>
  </si>
  <si>
    <t xml:space="preserve">Срок поставки </t>
  </si>
  <si>
    <t xml:space="preserve">                        Приложение №5</t>
  </si>
  <si>
    <t xml:space="preserve">    Объем и сроки поставки каждой партии Товара согласовываются сторонами в Спецификациях</t>
  </si>
  <si>
    <t xml:space="preserve">   Заместитель директора по коммерческой работе                                                                                              Д.В. Давлюд           
</t>
  </si>
  <si>
    <t>Код</t>
  </si>
  <si>
    <t xml:space="preserve">                         к запросу котировок цен №115/ТВРЗ/2023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</si>
</sst>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/>
    <xf numFmtId="16" fontId="8" fillId="0" borderId="3" xfId="0" applyNumberFormat="1" applyFont="1" applyBorder="1" applyAlignment="1">
      <alignment horizontal="center" vertical="center" wrapText="1"/>
    </xf>
    <xf numFmtId="16" fontId="8" fillId="2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/>
    <xf numFmtId="0" fontId="15" fillId="0" borderId="5" xfId="0" applyFont="1" applyBorder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="110" zoomScaleNormal="100" zoomScaleSheetLayoutView="110" workbookViewId="0">
      <selection activeCell="L13" sqref="L13"/>
    </sheetView>
  </sheetViews>
  <sheetFormatPr defaultColWidth="8.85546875" defaultRowHeight="12.75" x14ac:dyDescent="0.2"/>
  <cols>
    <col min="1" max="1" width="3.7109375" style="1" customWidth="1"/>
    <col min="2" max="2" width="17.85546875" style="1" customWidth="1"/>
    <col min="3" max="3" width="33.28515625" style="2" customWidth="1"/>
    <col min="4" max="4" width="10.5703125" style="2" customWidth="1"/>
    <col min="5" max="5" width="20.85546875" style="3" customWidth="1"/>
    <col min="6" max="6" width="10" style="2" customWidth="1"/>
    <col min="7" max="7" width="8.85546875" style="2" customWidth="1"/>
    <col min="8" max="8" width="11.7109375" style="3" customWidth="1"/>
    <col min="9" max="9" width="12.5703125" style="2" customWidth="1"/>
    <col min="10" max="10" width="11.85546875" style="2" customWidth="1"/>
    <col min="11" max="11" width="11.7109375" style="2" customWidth="1"/>
    <col min="12" max="12" width="15.85546875" style="2" customWidth="1"/>
    <col min="13" max="16384" width="8.85546875" style="2"/>
  </cols>
  <sheetData>
    <row r="1" spans="1:12" x14ac:dyDescent="0.2">
      <c r="I1" s="32"/>
      <c r="J1" s="32"/>
      <c r="K1" s="32"/>
    </row>
    <row r="2" spans="1:12" customFormat="1" ht="15" x14ac:dyDescent="0.25">
      <c r="D2" s="25"/>
      <c r="E2" s="25"/>
      <c r="F2" s="25"/>
      <c r="G2" s="41" t="s">
        <v>54</v>
      </c>
      <c r="H2" s="41"/>
      <c r="I2" s="41"/>
      <c r="J2" s="41"/>
      <c r="K2" s="41"/>
    </row>
    <row r="3" spans="1:12" customFormat="1" ht="15" x14ac:dyDescent="0.25">
      <c r="D3" s="25"/>
      <c r="E3" s="25"/>
      <c r="F3" s="25"/>
      <c r="G3" s="26" t="s">
        <v>58</v>
      </c>
      <c r="H3" s="26"/>
      <c r="I3" s="26"/>
    </row>
    <row r="4" spans="1:12" s="6" customFormat="1" ht="18" customHeight="1" x14ac:dyDescent="0.3">
      <c r="A4" s="4"/>
      <c r="B4" s="4"/>
      <c r="C4" s="4"/>
      <c r="D4" s="4"/>
      <c r="E4" s="7"/>
      <c r="F4" s="45"/>
      <c r="G4" s="45"/>
      <c r="H4" s="5"/>
      <c r="I4" s="33"/>
      <c r="J4" s="33"/>
      <c r="K4" s="33"/>
    </row>
    <row r="5" spans="1:12" ht="35.25" customHeight="1" x14ac:dyDescent="0.2">
      <c r="A5" s="34" t="s">
        <v>0</v>
      </c>
      <c r="B5" s="30" t="s">
        <v>57</v>
      </c>
      <c r="C5" s="36" t="s">
        <v>1</v>
      </c>
      <c r="D5" s="36" t="s">
        <v>2</v>
      </c>
      <c r="E5" s="38" t="s">
        <v>3</v>
      </c>
      <c r="F5" s="40" t="s">
        <v>4</v>
      </c>
      <c r="G5" s="40" t="s">
        <v>5</v>
      </c>
      <c r="H5" s="38" t="s">
        <v>6</v>
      </c>
      <c r="I5" s="43" t="s">
        <v>7</v>
      </c>
      <c r="J5" s="44" t="s">
        <v>8</v>
      </c>
      <c r="K5" s="44" t="s">
        <v>9</v>
      </c>
      <c r="L5" s="42" t="s">
        <v>53</v>
      </c>
    </row>
    <row r="6" spans="1:12" ht="33" customHeight="1" x14ac:dyDescent="0.2">
      <c r="A6" s="35"/>
      <c r="B6" s="31"/>
      <c r="C6" s="37"/>
      <c r="D6" s="37"/>
      <c r="E6" s="39"/>
      <c r="F6" s="40"/>
      <c r="G6" s="40"/>
      <c r="H6" s="39"/>
      <c r="I6" s="43"/>
      <c r="J6" s="44"/>
      <c r="K6" s="44"/>
      <c r="L6" s="42"/>
    </row>
    <row r="7" spans="1:12" s="6" customFormat="1" ht="18" customHeight="1" x14ac:dyDescent="0.2">
      <c r="A7" s="8">
        <v>1</v>
      </c>
      <c r="B7" s="9">
        <v>9922472106</v>
      </c>
      <c r="C7" s="10" t="s">
        <v>13</v>
      </c>
      <c r="D7" s="9" t="s">
        <v>12</v>
      </c>
      <c r="E7" s="11"/>
      <c r="F7" s="9" t="s">
        <v>14</v>
      </c>
      <c r="G7" s="9" t="s">
        <v>18</v>
      </c>
      <c r="H7" s="12">
        <v>300</v>
      </c>
      <c r="I7" s="23">
        <v>200</v>
      </c>
      <c r="J7" s="24">
        <f t="shared" ref="J7:J23" si="0">H7*I7</f>
        <v>60000</v>
      </c>
      <c r="K7" s="24">
        <f t="shared" ref="K7:K23" si="1">J7*1.2</f>
        <v>72000</v>
      </c>
      <c r="L7" s="13" t="s">
        <v>52</v>
      </c>
    </row>
    <row r="8" spans="1:12" s="6" customFormat="1" ht="18" customHeight="1" x14ac:dyDescent="0.2">
      <c r="A8" s="8">
        <v>2</v>
      </c>
      <c r="B8" s="9" t="s">
        <v>15</v>
      </c>
      <c r="C8" s="10" t="s">
        <v>17</v>
      </c>
      <c r="D8" s="9"/>
      <c r="E8" s="11"/>
      <c r="F8" s="9" t="s">
        <v>16</v>
      </c>
      <c r="G8" s="9" t="s">
        <v>18</v>
      </c>
      <c r="H8" s="12">
        <v>300</v>
      </c>
      <c r="I8" s="23">
        <v>220</v>
      </c>
      <c r="J8" s="24">
        <f t="shared" si="0"/>
        <v>66000</v>
      </c>
      <c r="K8" s="24">
        <f t="shared" si="1"/>
        <v>79200</v>
      </c>
      <c r="L8" s="13" t="s">
        <v>52</v>
      </c>
    </row>
    <row r="9" spans="1:12" s="6" customFormat="1" ht="18" customHeight="1" x14ac:dyDescent="0.2">
      <c r="A9" s="8">
        <v>3</v>
      </c>
      <c r="B9" s="9">
        <v>4992610001</v>
      </c>
      <c r="C9" s="10" t="s">
        <v>19</v>
      </c>
      <c r="D9" s="9"/>
      <c r="E9" s="11" t="s">
        <v>20</v>
      </c>
      <c r="F9" s="9"/>
      <c r="G9" s="9" t="s">
        <v>10</v>
      </c>
      <c r="H9" s="12">
        <v>160</v>
      </c>
      <c r="I9" s="23">
        <v>920</v>
      </c>
      <c r="J9" s="24">
        <f t="shared" si="0"/>
        <v>147200</v>
      </c>
      <c r="K9" s="24">
        <f t="shared" si="1"/>
        <v>176640</v>
      </c>
      <c r="L9" s="13" t="s">
        <v>52</v>
      </c>
    </row>
    <row r="10" spans="1:12" ht="32.25" customHeight="1" x14ac:dyDescent="0.2">
      <c r="A10" s="8">
        <v>4</v>
      </c>
      <c r="B10" s="9" t="s">
        <v>44</v>
      </c>
      <c r="C10" s="10" t="s">
        <v>45</v>
      </c>
      <c r="D10" s="9"/>
      <c r="E10" s="11" t="s">
        <v>46</v>
      </c>
      <c r="F10" s="9"/>
      <c r="G10" s="9" t="s">
        <v>10</v>
      </c>
      <c r="H10" s="12">
        <v>150</v>
      </c>
      <c r="I10" s="23">
        <v>641</v>
      </c>
      <c r="J10" s="24">
        <f>H10*I10</f>
        <v>96150</v>
      </c>
      <c r="K10" s="24">
        <f>J10*1.2</f>
        <v>115380</v>
      </c>
      <c r="L10" s="13" t="s">
        <v>52</v>
      </c>
    </row>
    <row r="11" spans="1:12" ht="18" customHeight="1" x14ac:dyDescent="0.2">
      <c r="A11" s="8">
        <v>6</v>
      </c>
      <c r="B11" s="9">
        <v>9909934686</v>
      </c>
      <c r="C11" s="10" t="s">
        <v>21</v>
      </c>
      <c r="D11" s="9"/>
      <c r="E11" s="11"/>
      <c r="F11" s="9" t="s">
        <v>43</v>
      </c>
      <c r="G11" s="9" t="s">
        <v>18</v>
      </c>
      <c r="H11" s="12">
        <v>1000</v>
      </c>
      <c r="I11" s="23">
        <v>330</v>
      </c>
      <c r="J11" s="24">
        <f t="shared" si="0"/>
        <v>330000</v>
      </c>
      <c r="K11" s="24">
        <f t="shared" si="1"/>
        <v>396000</v>
      </c>
      <c r="L11" s="13" t="s">
        <v>52</v>
      </c>
    </row>
    <row r="12" spans="1:12" ht="18" customHeight="1" x14ac:dyDescent="0.2">
      <c r="A12" s="8">
        <v>7</v>
      </c>
      <c r="B12" s="9" t="s">
        <v>22</v>
      </c>
      <c r="C12" s="10" t="s">
        <v>23</v>
      </c>
      <c r="D12" s="9"/>
      <c r="E12" s="11" t="s">
        <v>24</v>
      </c>
      <c r="F12" s="9"/>
      <c r="G12" s="9" t="s">
        <v>10</v>
      </c>
      <c r="H12" s="12">
        <v>150</v>
      </c>
      <c r="I12" s="23">
        <v>1150</v>
      </c>
      <c r="J12" s="24">
        <f t="shared" si="0"/>
        <v>172500</v>
      </c>
      <c r="K12" s="24">
        <f t="shared" si="1"/>
        <v>207000</v>
      </c>
      <c r="L12" s="13" t="s">
        <v>52</v>
      </c>
    </row>
    <row r="13" spans="1:12" ht="18" customHeight="1" x14ac:dyDescent="0.2">
      <c r="A13" s="8">
        <v>8</v>
      </c>
      <c r="B13" s="9">
        <v>3187846838</v>
      </c>
      <c r="C13" s="10" t="s">
        <v>47</v>
      </c>
      <c r="D13" s="9"/>
      <c r="E13" s="22"/>
      <c r="F13" s="21"/>
      <c r="G13" s="9"/>
      <c r="H13" s="12">
        <v>1000</v>
      </c>
      <c r="I13" s="23">
        <v>40</v>
      </c>
      <c r="J13" s="24">
        <f>H13*I13</f>
        <v>40000</v>
      </c>
      <c r="K13" s="24">
        <f t="shared" si="1"/>
        <v>48000</v>
      </c>
      <c r="L13" s="13" t="s">
        <v>52</v>
      </c>
    </row>
    <row r="14" spans="1:12" ht="18" customHeight="1" x14ac:dyDescent="0.2">
      <c r="A14" s="8">
        <v>9</v>
      </c>
      <c r="B14" s="9" t="s">
        <v>25</v>
      </c>
      <c r="C14" s="10" t="s">
        <v>26</v>
      </c>
      <c r="D14" s="9"/>
      <c r="E14" s="11" t="s">
        <v>29</v>
      </c>
      <c r="F14" s="9"/>
      <c r="G14" s="9" t="s">
        <v>10</v>
      </c>
      <c r="H14" s="12">
        <v>60</v>
      </c>
      <c r="I14" s="23">
        <v>825</v>
      </c>
      <c r="J14" s="24">
        <f t="shared" si="0"/>
        <v>49500</v>
      </c>
      <c r="K14" s="24">
        <f t="shared" si="1"/>
        <v>59400</v>
      </c>
      <c r="L14" s="13" t="s">
        <v>52</v>
      </c>
    </row>
    <row r="15" spans="1:12" ht="18" customHeight="1" x14ac:dyDescent="0.2">
      <c r="A15" s="8">
        <v>10</v>
      </c>
      <c r="B15" s="9" t="s">
        <v>27</v>
      </c>
      <c r="C15" s="10" t="s">
        <v>28</v>
      </c>
      <c r="D15" s="9"/>
      <c r="E15" s="11" t="s">
        <v>29</v>
      </c>
      <c r="F15" s="9"/>
      <c r="G15" s="9" t="s">
        <v>10</v>
      </c>
      <c r="H15" s="12">
        <v>60</v>
      </c>
      <c r="I15" s="23">
        <v>90</v>
      </c>
      <c r="J15" s="24">
        <f t="shared" si="0"/>
        <v>5400</v>
      </c>
      <c r="K15" s="24">
        <f t="shared" si="1"/>
        <v>6480</v>
      </c>
      <c r="L15" s="13" t="s">
        <v>52</v>
      </c>
    </row>
    <row r="16" spans="1:12" ht="18" customHeight="1" x14ac:dyDescent="0.2">
      <c r="A16" s="8">
        <v>11</v>
      </c>
      <c r="B16" s="9" t="s">
        <v>30</v>
      </c>
      <c r="C16" s="10" t="s">
        <v>32</v>
      </c>
      <c r="D16" s="9"/>
      <c r="E16" s="11" t="s">
        <v>31</v>
      </c>
      <c r="F16" s="9"/>
      <c r="G16" s="9" t="s">
        <v>10</v>
      </c>
      <c r="H16" s="12">
        <v>300</v>
      </c>
      <c r="I16" s="23">
        <v>340</v>
      </c>
      <c r="J16" s="24">
        <f t="shared" si="0"/>
        <v>102000</v>
      </c>
      <c r="K16" s="24">
        <f t="shared" si="1"/>
        <v>122400</v>
      </c>
      <c r="L16" s="13" t="s">
        <v>52</v>
      </c>
    </row>
    <row r="17" spans="1:12" ht="18" customHeight="1" x14ac:dyDescent="0.2">
      <c r="A17" s="8">
        <v>12</v>
      </c>
      <c r="B17" s="9">
        <v>9925394007</v>
      </c>
      <c r="C17" s="10" t="s">
        <v>48</v>
      </c>
      <c r="D17" s="9"/>
      <c r="E17" s="11"/>
      <c r="F17" s="9"/>
      <c r="G17" s="9" t="s">
        <v>10</v>
      </c>
      <c r="H17" s="12">
        <v>100</v>
      </c>
      <c r="I17" s="23">
        <v>86.67</v>
      </c>
      <c r="J17" s="24">
        <f t="shared" si="0"/>
        <v>8667</v>
      </c>
      <c r="K17" s="24">
        <f t="shared" si="1"/>
        <v>10400.4</v>
      </c>
      <c r="L17" s="13" t="s">
        <v>52</v>
      </c>
    </row>
    <row r="18" spans="1:12" ht="36" customHeight="1" x14ac:dyDescent="0.2">
      <c r="A18" s="8">
        <v>13</v>
      </c>
      <c r="B18" s="9" t="s">
        <v>50</v>
      </c>
      <c r="C18" s="10" t="s">
        <v>51</v>
      </c>
      <c r="D18" s="9"/>
      <c r="E18" s="11" t="s">
        <v>49</v>
      </c>
      <c r="F18" s="9"/>
      <c r="G18" s="9" t="s">
        <v>10</v>
      </c>
      <c r="H18" s="12">
        <v>90</v>
      </c>
      <c r="I18" s="23">
        <v>1700</v>
      </c>
      <c r="J18" s="24">
        <f t="shared" si="0"/>
        <v>153000</v>
      </c>
      <c r="K18" s="24">
        <f t="shared" si="1"/>
        <v>183600</v>
      </c>
      <c r="L18" s="13" t="s">
        <v>52</v>
      </c>
    </row>
    <row r="19" spans="1:12" ht="28.5" customHeight="1" x14ac:dyDescent="0.2">
      <c r="A19" s="8">
        <v>14</v>
      </c>
      <c r="B19" s="9">
        <v>9904951102</v>
      </c>
      <c r="C19" s="10" t="s">
        <v>36</v>
      </c>
      <c r="D19" s="9"/>
      <c r="E19" s="11" t="s">
        <v>33</v>
      </c>
      <c r="F19" s="9"/>
      <c r="G19" s="9" t="s">
        <v>10</v>
      </c>
      <c r="H19" s="12">
        <v>15</v>
      </c>
      <c r="I19" s="23">
        <v>3200</v>
      </c>
      <c r="J19" s="24">
        <f t="shared" si="0"/>
        <v>48000</v>
      </c>
      <c r="K19" s="24">
        <f t="shared" si="1"/>
        <v>57600</v>
      </c>
      <c r="L19" s="13" t="s">
        <v>52</v>
      </c>
    </row>
    <row r="20" spans="1:12" ht="18" customHeight="1" x14ac:dyDescent="0.2">
      <c r="A20" s="8">
        <v>15</v>
      </c>
      <c r="B20" s="9">
        <v>9931872818</v>
      </c>
      <c r="C20" s="10" t="s">
        <v>34</v>
      </c>
      <c r="D20" s="9"/>
      <c r="E20" s="11" t="s">
        <v>35</v>
      </c>
      <c r="F20" s="9"/>
      <c r="G20" s="9" t="s">
        <v>10</v>
      </c>
      <c r="H20" s="12">
        <v>50</v>
      </c>
      <c r="I20" s="23">
        <v>11500</v>
      </c>
      <c r="J20" s="24">
        <f t="shared" si="0"/>
        <v>575000</v>
      </c>
      <c r="K20" s="24">
        <f t="shared" si="1"/>
        <v>690000</v>
      </c>
      <c r="L20" s="13" t="s">
        <v>52</v>
      </c>
    </row>
    <row r="21" spans="1:12" ht="18" customHeight="1" x14ac:dyDescent="0.2">
      <c r="A21" s="8">
        <v>16</v>
      </c>
      <c r="B21" s="9">
        <v>9915005601</v>
      </c>
      <c r="C21" s="10" t="s">
        <v>37</v>
      </c>
      <c r="D21" s="9"/>
      <c r="E21" s="11" t="s">
        <v>38</v>
      </c>
      <c r="F21" s="9"/>
      <c r="G21" s="9" t="s">
        <v>10</v>
      </c>
      <c r="H21" s="12">
        <v>8</v>
      </c>
      <c r="I21" s="23">
        <v>940</v>
      </c>
      <c r="J21" s="24">
        <f t="shared" si="0"/>
        <v>7520</v>
      </c>
      <c r="K21" s="24">
        <f t="shared" si="1"/>
        <v>9024</v>
      </c>
      <c r="L21" s="13" t="s">
        <v>52</v>
      </c>
    </row>
    <row r="22" spans="1:12" ht="18" customHeight="1" x14ac:dyDescent="0.2">
      <c r="A22" s="8">
        <v>17</v>
      </c>
      <c r="B22" s="9">
        <v>9931872815</v>
      </c>
      <c r="C22" s="10" t="s">
        <v>39</v>
      </c>
      <c r="D22" s="9"/>
      <c r="E22" s="11" t="s">
        <v>40</v>
      </c>
      <c r="F22" s="9"/>
      <c r="G22" s="9" t="s">
        <v>10</v>
      </c>
      <c r="H22" s="12">
        <v>46</v>
      </c>
      <c r="I22" s="23">
        <v>240</v>
      </c>
      <c r="J22" s="24">
        <f t="shared" si="0"/>
        <v>11040</v>
      </c>
      <c r="K22" s="24">
        <f t="shared" si="1"/>
        <v>13248</v>
      </c>
      <c r="L22" s="13" t="s">
        <v>52</v>
      </c>
    </row>
    <row r="23" spans="1:12" ht="18" customHeight="1" x14ac:dyDescent="0.2">
      <c r="A23" s="8">
        <v>18</v>
      </c>
      <c r="B23" s="9">
        <v>9931872816</v>
      </c>
      <c r="C23" s="10" t="s">
        <v>41</v>
      </c>
      <c r="D23" s="9"/>
      <c r="E23" s="11" t="s">
        <v>42</v>
      </c>
      <c r="F23" s="9"/>
      <c r="G23" s="9" t="s">
        <v>10</v>
      </c>
      <c r="H23" s="12">
        <v>48</v>
      </c>
      <c r="I23" s="23">
        <v>800</v>
      </c>
      <c r="J23" s="24">
        <f t="shared" si="0"/>
        <v>38400</v>
      </c>
      <c r="K23" s="24">
        <f t="shared" si="1"/>
        <v>46080</v>
      </c>
      <c r="L23" s="13" t="s">
        <v>52</v>
      </c>
    </row>
    <row r="24" spans="1:12" ht="18" customHeight="1" x14ac:dyDescent="0.2">
      <c r="A24" s="8"/>
      <c r="B24" s="9"/>
      <c r="C24" s="14" t="s">
        <v>11</v>
      </c>
      <c r="D24" s="15"/>
      <c r="E24" s="16"/>
      <c r="F24" s="15"/>
      <c r="G24" s="15"/>
      <c r="H24" s="17"/>
      <c r="I24" s="18"/>
      <c r="J24" s="19">
        <f>SUM(J7:J23)</f>
        <v>1910377</v>
      </c>
      <c r="K24" s="19">
        <f>J24*1.2</f>
        <v>2292452.4</v>
      </c>
      <c r="L24" s="20"/>
    </row>
    <row r="25" spans="1:12" customFormat="1" ht="15" x14ac:dyDescent="0.25">
      <c r="A25" s="27" t="s">
        <v>55</v>
      </c>
      <c r="B25" s="27"/>
      <c r="C25" s="27"/>
      <c r="D25" s="27"/>
      <c r="E25" s="27"/>
      <c r="F25" s="27"/>
      <c r="G25" s="27"/>
      <c r="H25" s="27"/>
      <c r="I25" s="27"/>
    </row>
    <row r="26" spans="1:12" customFormat="1" ht="15" x14ac:dyDescent="0.25"/>
    <row r="27" spans="1:12" customFormat="1" ht="15.75" x14ac:dyDescent="0.25">
      <c r="A27" s="28" t="s">
        <v>56</v>
      </c>
      <c r="B27" s="29"/>
      <c r="C27" s="29"/>
      <c r="D27" s="29"/>
      <c r="E27" s="29"/>
      <c r="F27" s="29"/>
      <c r="G27" s="29"/>
      <c r="H27" s="29"/>
      <c r="I27" s="29"/>
    </row>
  </sheetData>
  <mergeCells count="18">
    <mergeCell ref="L5:L6"/>
    <mergeCell ref="I5:I6"/>
    <mergeCell ref="J5:J6"/>
    <mergeCell ref="K5:K6"/>
    <mergeCell ref="F4:G4"/>
    <mergeCell ref="A25:I25"/>
    <mergeCell ref="A27:I27"/>
    <mergeCell ref="B5:B6"/>
    <mergeCell ref="I1:K1"/>
    <mergeCell ref="I4:K4"/>
    <mergeCell ref="A5:A6"/>
    <mergeCell ref="C5:C6"/>
    <mergeCell ref="D5:D6"/>
    <mergeCell ref="E5:E6"/>
    <mergeCell ref="F5:F6"/>
    <mergeCell ref="G5:G6"/>
    <mergeCell ref="H5:H6"/>
    <mergeCell ref="G2:K2"/>
  </mergeCells>
  <pageMargins left="0" right="0" top="0" bottom="0" header="0.31496062992125984" footer="0.31496062992125984"/>
  <pageSetup paperSize="9" scale="8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2023-09-13T13:09:48Z</dcterms:modified>
</cp:coreProperties>
</file>