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Лист2!$A$1:$L$20</definedName>
  </definedNames>
  <calcPr calcId="152511" refMode="R1C1"/>
</workbook>
</file>

<file path=xl/calcChain.xml><?xml version="1.0" encoding="utf-8"?>
<calcChain xmlns="http://schemas.openxmlformats.org/spreadsheetml/2006/main">
  <c r="I15" i="2" l="1"/>
  <c r="J15" i="2" s="1"/>
  <c r="I12" i="2"/>
  <c r="J12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I6" i="2"/>
  <c r="J6" i="2" s="1"/>
  <c r="I14" i="2"/>
  <c r="J14" i="2" s="1"/>
  <c r="I13" i="2"/>
  <c r="J13" i="2" s="1"/>
  <c r="I11" i="2"/>
  <c r="J11" i="2" s="1"/>
  <c r="I10" i="2"/>
  <c r="J10" i="2" s="1"/>
  <c r="I9" i="2"/>
  <c r="J9" i="2" s="1"/>
  <c r="I8" i="2"/>
  <c r="J8" i="2" s="1"/>
  <c r="I7" i="2"/>
  <c r="J7" i="2" s="1"/>
  <c r="J16" i="2" l="1"/>
  <c r="I16" i="2"/>
</calcChain>
</file>

<file path=xl/sharedStrings.xml><?xml version="1.0" encoding="utf-8"?>
<sst xmlns="http://schemas.openxmlformats.org/spreadsheetml/2006/main" count="51" uniqueCount="43">
  <si>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</si>
  <si>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</si>
  <si>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</si>
  <si>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</si>
  <si>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</si>
  <si>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</si>
  <si>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</si>
  <si>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</si>
  <si>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</si>
  <si>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</si>
  <si>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</si>
  <si>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</si>
  <si>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</si>
  <si>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</si>
  <si>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</si>
  <si>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шт</t>
  </si>
  <si>
    <t>ГОСТ 23652-79</t>
  </si>
  <si>
    <t>ГОСТ 12337-84,</t>
  </si>
  <si>
    <t xml:space="preserve">Тормозная жидкость "Росдот-4" </t>
  </si>
  <si>
    <t>0,9 л</t>
  </si>
  <si>
    <t>Масло ТАД-17 (тм-5-18)  OIL RIGHT</t>
  </si>
  <si>
    <t>10 литров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</si>
  <si>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</si>
  <si>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</si>
  <si>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</si>
  <si>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</si>
  <si>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</si>
  <si>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</si>
  <si>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</si>
  <si>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</si>
  <si>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</si>
  <si>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</si>
  <si>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моторное </t>
  </si>
  <si>
    <t xml:space="preserve">М14В2 </t>
  </si>
  <si>
    <t>Итого:</t>
  </si>
  <si>
    <t>Начальная(максимальная)цена,  руб. без НДС</t>
  </si>
  <si>
    <t xml:space="preserve">Заместитель директора по коммерческой работе                                                                                                          Д.В. Давлюд           
</t>
  </si>
  <si>
    <t xml:space="preserve">  Объем и сроки поставки каждой партии Товара согласовываются сторонами в Спецификациях</t>
  </si>
  <si>
    <t xml:space="preserve">Бочка </t>
  </si>
  <si>
    <t>200 литров</t>
  </si>
  <si>
    <t xml:space="preserve">                 Приложение №6</t>
  </si>
  <si>
    <t>к запросу котировок цен№027/ТВРЗ2023</t>
  </si>
  <si>
    <t>ЛОТ№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</si>
</sst>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6" xfId="2" applyNumberFormat="1" applyFont="1" applyFill="1" applyBorder="1" applyAlignment="1">
      <alignment vertical="top" wrapText="1"/>
    </xf>
    <xf numFmtId="0" fontId="4" fillId="2" borderId="7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2" xfId="2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3" borderId="8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2019" xfId="2"/>
    <cellStyle name="Обычный_Лист2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115" zoomScaleNormal="100" zoomScaleSheetLayoutView="115" workbookViewId="0">
      <selection activeCell="P7" sqref="P7"/>
    </sheetView>
  </sheetViews>
  <sheetFormatPr defaultRowHeight="15" x14ac:dyDescent="0.25"/>
  <cols>
    <col min="1" max="1" width="5.140625" customWidth="1"/>
    <col min="2" max="2" width="20.28515625" customWidth="1"/>
    <col min="3" max="3" width="10.28515625" customWidth="1"/>
    <col min="4" max="4" width="11.7109375" customWidth="1"/>
    <col min="6" max="6" width="7.85546875" customWidth="1"/>
    <col min="7" max="7" width="10.5703125" customWidth="1"/>
    <col min="8" max="9" width="14.140625" customWidth="1"/>
    <col min="10" max="10" width="13.42578125" customWidth="1"/>
    <col min="11" max="11" width="10" hidden="1" customWidth="1"/>
    <col min="12" max="12" width="13" hidden="1" customWidth="1"/>
  </cols>
  <sheetData>
    <row r="1" spans="1:12" ht="15" customHeight="1" x14ac:dyDescent="0.25">
      <c r="C1" s="23"/>
      <c r="D1" s="23"/>
      <c r="E1" s="23"/>
      <c r="F1" s="23"/>
      <c r="G1" s="23"/>
      <c r="H1" s="42" t="s">
        <v>40</v>
      </c>
      <c r="I1" s="42"/>
      <c r="J1" s="42"/>
    </row>
    <row r="2" spans="1:12" ht="15" customHeight="1" x14ac:dyDescent="0.25">
      <c r="C2" s="23"/>
      <c r="D2" s="23"/>
      <c r="E2" s="23"/>
      <c r="F2" s="23"/>
      <c r="G2" s="23"/>
      <c r="H2" s="43" t="s">
        <v>41</v>
      </c>
      <c r="I2" s="43"/>
      <c r="J2" s="43"/>
    </row>
    <row r="3" spans="1:12" x14ac:dyDescent="0.25">
      <c r="C3" s="23"/>
      <c r="D3" s="23"/>
      <c r="E3" s="23"/>
      <c r="F3" s="23"/>
      <c r="G3" s="23"/>
      <c r="H3" s="23"/>
      <c r="I3" s="23"/>
      <c r="J3" s="23"/>
    </row>
    <row r="4" spans="1:12" x14ac:dyDescent="0.25">
      <c r="C4" s="46"/>
      <c r="D4" s="46"/>
      <c r="E4" s="24" t="s">
        <v>42</v>
      </c>
      <c r="F4" s="24"/>
      <c r="G4" s="24"/>
      <c r="H4" s="24"/>
      <c r="I4" s="23"/>
      <c r="J4" s="23"/>
    </row>
    <row r="5" spans="1:12" ht="36" x14ac:dyDescent="0.25">
      <c r="A5" s="18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19" t="s">
        <v>5</v>
      </c>
      <c r="G5" s="19" t="s">
        <v>6</v>
      </c>
      <c r="H5" s="19" t="s">
        <v>35</v>
      </c>
      <c r="I5" s="21" t="s">
        <v>7</v>
      </c>
      <c r="J5" s="21" t="s">
        <v>8</v>
      </c>
    </row>
    <row r="6" spans="1:12" ht="27.75" customHeight="1" x14ac:dyDescent="0.25">
      <c r="A6" s="1">
        <v>1</v>
      </c>
      <c r="B6" s="10" t="s">
        <v>10</v>
      </c>
      <c r="C6" s="1" t="s">
        <v>11</v>
      </c>
      <c r="D6" s="1"/>
      <c r="E6" s="2"/>
      <c r="F6" s="2" t="s">
        <v>9</v>
      </c>
      <c r="G6" s="28">
        <v>5000</v>
      </c>
      <c r="H6" s="3">
        <v>75</v>
      </c>
      <c r="I6" s="3">
        <f t="shared" ref="I6:I10" si="0">G6*H6</f>
        <v>375000</v>
      </c>
      <c r="J6" s="3">
        <f t="shared" ref="J6:J13" si="1">I6*1.2</f>
        <v>450000</v>
      </c>
      <c r="K6" s="25">
        <f t="shared" ref="K6:K14" si="2">G6*H6</f>
        <v>375000</v>
      </c>
      <c r="L6" s="25">
        <f t="shared" ref="L6:L14" si="3">K6*1.2</f>
        <v>450000</v>
      </c>
    </row>
    <row r="7" spans="1:12" ht="24" x14ac:dyDescent="0.25">
      <c r="A7" s="1">
        <v>2</v>
      </c>
      <c r="B7" s="4" t="s">
        <v>22</v>
      </c>
      <c r="C7" s="1" t="s">
        <v>23</v>
      </c>
      <c r="D7" s="1" t="s">
        <v>12</v>
      </c>
      <c r="E7" s="2"/>
      <c r="F7" s="2" t="s">
        <v>9</v>
      </c>
      <c r="G7" s="29">
        <v>7200</v>
      </c>
      <c r="H7" s="3">
        <v>130</v>
      </c>
      <c r="I7" s="3">
        <f t="shared" si="0"/>
        <v>936000</v>
      </c>
      <c r="J7" s="3">
        <f t="shared" si="1"/>
        <v>1123200</v>
      </c>
      <c r="K7" s="25">
        <f t="shared" si="2"/>
        <v>936000</v>
      </c>
      <c r="L7" s="25">
        <f t="shared" si="3"/>
        <v>1123200</v>
      </c>
    </row>
    <row r="8" spans="1:12" ht="18" customHeight="1" x14ac:dyDescent="0.25">
      <c r="A8" s="1">
        <v>3</v>
      </c>
      <c r="B8" s="4" t="s">
        <v>24</v>
      </c>
      <c r="C8" s="1" t="s">
        <v>25</v>
      </c>
      <c r="D8" s="1" t="s">
        <v>13</v>
      </c>
      <c r="E8" s="2"/>
      <c r="F8" s="2" t="s">
        <v>9</v>
      </c>
      <c r="G8" s="29">
        <v>1440</v>
      </c>
      <c r="H8" s="3">
        <v>106.83</v>
      </c>
      <c r="I8" s="3">
        <f t="shared" si="0"/>
        <v>153835.20000000001</v>
      </c>
      <c r="J8" s="3">
        <f t="shared" si="1"/>
        <v>184602.24000000002</v>
      </c>
      <c r="K8" s="25">
        <f t="shared" si="2"/>
        <v>153835.20000000001</v>
      </c>
      <c r="L8" s="25">
        <f t="shared" si="3"/>
        <v>184602.24000000002</v>
      </c>
    </row>
    <row r="9" spans="1:12" ht="25.5" x14ac:dyDescent="0.25">
      <c r="A9" s="7">
        <v>4</v>
      </c>
      <c r="B9" s="38" t="s">
        <v>27</v>
      </c>
      <c r="C9" s="5" t="s">
        <v>26</v>
      </c>
      <c r="D9" s="5" t="s">
        <v>14</v>
      </c>
      <c r="E9" s="5"/>
      <c r="F9" s="5" t="s">
        <v>9</v>
      </c>
      <c r="G9" s="30">
        <v>360</v>
      </c>
      <c r="H9" s="31">
        <v>315</v>
      </c>
      <c r="I9" s="11">
        <f t="shared" si="0"/>
        <v>113400</v>
      </c>
      <c r="J9" s="3">
        <f t="shared" si="1"/>
        <v>136080</v>
      </c>
      <c r="K9" s="25">
        <f t="shared" si="2"/>
        <v>113400</v>
      </c>
      <c r="L9" s="25">
        <f t="shared" si="3"/>
        <v>136080</v>
      </c>
    </row>
    <row r="10" spans="1:12" x14ac:dyDescent="0.25">
      <c r="A10" s="7">
        <v>5</v>
      </c>
      <c r="B10" s="37" t="s">
        <v>28</v>
      </c>
      <c r="C10" s="6" t="s">
        <v>29</v>
      </c>
      <c r="D10" s="5"/>
      <c r="E10" s="6"/>
      <c r="F10" s="6" t="s">
        <v>9</v>
      </c>
      <c r="G10" s="26">
        <v>1440</v>
      </c>
      <c r="H10" s="27">
        <v>121.62</v>
      </c>
      <c r="I10" s="11">
        <f t="shared" si="0"/>
        <v>175132.80000000002</v>
      </c>
      <c r="J10" s="3">
        <f t="shared" si="1"/>
        <v>210159.36000000002</v>
      </c>
      <c r="K10" s="25">
        <f t="shared" si="2"/>
        <v>175132.80000000002</v>
      </c>
      <c r="L10" s="25">
        <f t="shared" si="3"/>
        <v>210159.36000000002</v>
      </c>
    </row>
    <row r="11" spans="1:12" ht="24" x14ac:dyDescent="0.25">
      <c r="A11" s="7">
        <v>6</v>
      </c>
      <c r="B11" s="35" t="s">
        <v>30</v>
      </c>
      <c r="C11" s="8" t="s">
        <v>31</v>
      </c>
      <c r="D11" s="9" t="s">
        <v>16</v>
      </c>
      <c r="E11" s="8"/>
      <c r="F11" s="8" t="s">
        <v>9</v>
      </c>
      <c r="G11" s="28">
        <v>1800</v>
      </c>
      <c r="H11" s="32">
        <v>143.75</v>
      </c>
      <c r="I11" s="22">
        <f>(G11*H11)</f>
        <v>258750</v>
      </c>
      <c r="J11" s="3">
        <f t="shared" si="1"/>
        <v>310500</v>
      </c>
      <c r="K11" s="25">
        <f t="shared" si="2"/>
        <v>258750</v>
      </c>
      <c r="L11" s="25">
        <f t="shared" si="3"/>
        <v>310500</v>
      </c>
    </row>
    <row r="12" spans="1:12" ht="41.25" customHeight="1" x14ac:dyDescent="0.25">
      <c r="A12" s="7">
        <v>7</v>
      </c>
      <c r="B12" s="36" t="s">
        <v>32</v>
      </c>
      <c r="C12" s="8" t="s">
        <v>33</v>
      </c>
      <c r="D12" s="9" t="s">
        <v>17</v>
      </c>
      <c r="E12" s="8"/>
      <c r="F12" s="8" t="s">
        <v>9</v>
      </c>
      <c r="G12" s="28">
        <v>1440</v>
      </c>
      <c r="H12" s="32">
        <v>136.57</v>
      </c>
      <c r="I12" s="3">
        <f>G12*H12</f>
        <v>196660.8</v>
      </c>
      <c r="J12" s="3">
        <f t="shared" si="1"/>
        <v>235992.95999999996</v>
      </c>
      <c r="K12" s="25">
        <f t="shared" si="2"/>
        <v>196660.8</v>
      </c>
      <c r="L12" s="25">
        <f t="shared" si="3"/>
        <v>235992.95999999996</v>
      </c>
    </row>
    <row r="13" spans="1:12" ht="24" x14ac:dyDescent="0.25">
      <c r="A13" s="7">
        <v>8</v>
      </c>
      <c r="B13" s="16" t="s">
        <v>18</v>
      </c>
      <c r="C13" s="8"/>
      <c r="D13" s="9"/>
      <c r="E13" s="8" t="s">
        <v>19</v>
      </c>
      <c r="F13" s="8" t="s">
        <v>15</v>
      </c>
      <c r="G13" s="28">
        <v>16</v>
      </c>
      <c r="H13" s="2">
        <v>200.83</v>
      </c>
      <c r="I13" s="3">
        <f>G13*H13</f>
        <v>3213.28</v>
      </c>
      <c r="J13" s="3">
        <f t="shared" si="1"/>
        <v>3855.9360000000001</v>
      </c>
      <c r="K13" s="25">
        <f t="shared" si="2"/>
        <v>3213.28</v>
      </c>
      <c r="L13" s="25">
        <f t="shared" si="3"/>
        <v>3855.9360000000001</v>
      </c>
    </row>
    <row r="14" spans="1:12" ht="24" x14ac:dyDescent="0.25">
      <c r="A14" s="12">
        <v>9</v>
      </c>
      <c r="B14" s="39" t="s">
        <v>20</v>
      </c>
      <c r="C14" s="13"/>
      <c r="D14" s="14"/>
      <c r="E14" s="13" t="s">
        <v>21</v>
      </c>
      <c r="F14" s="13" t="s">
        <v>15</v>
      </c>
      <c r="G14" s="33">
        <v>16</v>
      </c>
      <c r="H14" s="34">
        <v>985.83</v>
      </c>
      <c r="I14" s="15">
        <f>(G14*H14)</f>
        <v>15773.28</v>
      </c>
      <c r="J14" s="15">
        <f>(I14*1.2)</f>
        <v>18927.936000000002</v>
      </c>
      <c r="K14" s="25">
        <f t="shared" si="2"/>
        <v>15773.28</v>
      </c>
      <c r="L14" s="25">
        <f t="shared" si="3"/>
        <v>18927.936000000002</v>
      </c>
    </row>
    <row r="15" spans="1:12" x14ac:dyDescent="0.25">
      <c r="A15" s="7">
        <v>10</v>
      </c>
      <c r="B15" s="16" t="s">
        <v>38</v>
      </c>
      <c r="C15" s="13"/>
      <c r="D15" s="14"/>
      <c r="E15" s="13" t="s">
        <v>39</v>
      </c>
      <c r="F15" s="13" t="s">
        <v>15</v>
      </c>
      <c r="G15" s="33">
        <v>76</v>
      </c>
      <c r="H15" s="34">
        <v>1800.6</v>
      </c>
      <c r="I15" s="15">
        <f>G15*H15</f>
        <v>136845.6</v>
      </c>
      <c r="J15" s="15">
        <f>I15*1.2</f>
        <v>164214.72</v>
      </c>
      <c r="K15" s="25"/>
      <c r="L15" s="25"/>
    </row>
    <row r="16" spans="1:12" x14ac:dyDescent="0.25">
      <c r="A16" s="44" t="s">
        <v>34</v>
      </c>
      <c r="B16" s="45"/>
      <c r="C16" s="17"/>
      <c r="D16" s="17"/>
      <c r="E16" s="17"/>
      <c r="F16" s="17"/>
      <c r="G16" s="17"/>
      <c r="H16" s="17"/>
      <c r="I16" s="40">
        <f>SUM(I6:I15)</f>
        <v>2364610.9599999995</v>
      </c>
      <c r="J16" s="41">
        <f>SUM(J6:J15)</f>
        <v>2837533.1520000007</v>
      </c>
    </row>
    <row r="17" spans="1:10" ht="28.5" customHeight="1" x14ac:dyDescent="0.25">
      <c r="A17" s="48" t="s">
        <v>37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75" customHeight="1" x14ac:dyDescent="0.25">
      <c r="A18" s="47" t="s">
        <v>36</v>
      </c>
      <c r="B18" s="47"/>
      <c r="C18" s="47"/>
      <c r="D18" s="47"/>
      <c r="E18" s="47"/>
      <c r="F18" s="47"/>
      <c r="G18" s="47"/>
      <c r="H18" s="47"/>
      <c r="I18" s="47"/>
      <c r="J18" s="47"/>
    </row>
  </sheetData>
  <mergeCells count="6">
    <mergeCell ref="H1:J1"/>
    <mergeCell ref="H2:J2"/>
    <mergeCell ref="A16:B16"/>
    <mergeCell ref="C4:D4"/>
    <mergeCell ref="A18:J18"/>
    <mergeCell ref="A17:J17"/>
  </mergeCells>
  <pageMargins left="0" right="0" top="0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2023-03-15T11:26:10Z</dcterms:modified>
</cp:coreProperties>
</file>