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Лист1!$A$1:$L$39</definedName>
  </definedNames>
  <calcPr calcId="152511" refMode="R1C1"/>
</workbook>
</file>

<file path=xl/calcChain.xml><?xml version="1.0" encoding="utf-8"?>
<calcChain xmlns="http://schemas.openxmlformats.org/spreadsheetml/2006/main">
  <c r="J21" i="1" l="1"/>
  <c r="J34" i="1" l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K21" i="1"/>
  <c r="K34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</calcChain>
</file>

<file path=xl/sharedStrings.xml><?xml version="1.0" encoding="utf-8"?>
<sst xmlns="http://schemas.openxmlformats.org/spreadsheetml/2006/main" count="142" uniqueCount="85">
  <si>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</si>
  <si>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</si>
  <si>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</si>
  <si>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</si>
  <si>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</si>
  <si>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</si>
  <si>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</si>
  <si>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</si>
  <si>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</si>
  <si>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</si>
  <si>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</si>
  <si>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</si>
  <si>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</si>
  <si>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</si>
  <si>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</si>
  <si>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</si>
  <si>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</si>
  <si>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</si>
  <si>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</si>
  <si>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</si>
  <si>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</si>
  <si>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</si>
  <si>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Фильтр-осушитель </t>
  </si>
  <si>
    <t>С12-120</t>
  </si>
  <si>
    <t xml:space="preserve">Термоусадка </t>
  </si>
  <si>
    <t>REXANT</t>
  </si>
  <si>
    <t xml:space="preserve">3,0/1,5 мм </t>
  </si>
  <si>
    <t xml:space="preserve">Терморегулятор </t>
  </si>
  <si>
    <t>ТК</t>
  </si>
  <si>
    <t>Срок поставки до</t>
  </si>
  <si>
    <t>ЭРЦ00003776</t>
  </si>
  <si>
    <t>ЭРЦ00004127</t>
  </si>
  <si>
    <t>ЭРЦ00004569</t>
  </si>
  <si>
    <t xml:space="preserve">Миниконтактор </t>
  </si>
  <si>
    <t>В7-30-01 12А (400В АС3)</t>
  </si>
  <si>
    <t>ЭРЦ00004987</t>
  </si>
  <si>
    <t>Реле  с розеткой 95.05 удерживающим зажимом 95.015Р и модулем 99.02.0.024.99</t>
  </si>
  <si>
    <t>40.51.9.024.0000 41VDC</t>
  </si>
  <si>
    <t>ЭРЦ00006327</t>
  </si>
  <si>
    <t>Реле  с розеткой 95.05 удерживающим зажимом 95.015Р и модулем 99.02.0.230.98</t>
  </si>
  <si>
    <t>40.52.8.230.0000 230VAC</t>
  </si>
  <si>
    <t>Реле  с розеткой 97.02, удерживающим зажимом 097.01 и модулем подавления 99.02.0.230.09</t>
  </si>
  <si>
    <t>46.52.8.110.0000 110V DC</t>
  </si>
  <si>
    <t>Реле  с розеткой 97.02, удерживающим зажимом 097.01 и модулем подавления 99.02.0.024.09</t>
  </si>
  <si>
    <t>46.52.9.024.0000 24V DC</t>
  </si>
  <si>
    <t>ЭРЦ00001794</t>
  </si>
  <si>
    <t>Реле  с розеткой 96.04, удерживающим зажимом 096.71 и модульным таймером 86.00.8.240.0000</t>
  </si>
  <si>
    <t>56.34.8.230.0000 230V АC</t>
  </si>
  <si>
    <t>ЭРЦ00004370</t>
  </si>
  <si>
    <t>ЭРЦ00004523</t>
  </si>
  <si>
    <t>ЭРЦ00002152</t>
  </si>
  <si>
    <t>ЭРЦ00006333</t>
  </si>
  <si>
    <t>ЯА000013964</t>
  </si>
  <si>
    <t>ЭРЦ00006541</t>
  </si>
  <si>
    <t>вк000028375</t>
  </si>
  <si>
    <t>вл000006449</t>
  </si>
  <si>
    <t xml:space="preserve">Контактор </t>
  </si>
  <si>
    <t>Громкоговоритель Север-1Т</t>
  </si>
  <si>
    <t xml:space="preserve">Уплотнение торцевое </t>
  </si>
  <si>
    <t>Разъем Молекс с контактами</t>
  </si>
  <si>
    <t xml:space="preserve">Блок внешней электроники </t>
  </si>
  <si>
    <t xml:space="preserve">Вакуумметр  </t>
  </si>
  <si>
    <t>Термометр биметаллический ТБП</t>
  </si>
  <si>
    <t>Термометр осевой 0-120 для кипятильников</t>
  </si>
  <si>
    <t xml:space="preserve">Реле КНЕ </t>
  </si>
  <si>
    <t xml:space="preserve">Манжета насоса ЗИЛ </t>
  </si>
  <si>
    <t xml:space="preserve">Манометр </t>
  </si>
  <si>
    <t>МК5-20 У3 50В</t>
  </si>
  <si>
    <t>КВО.6915.000</t>
  </si>
  <si>
    <t>CNG045-AA01-01</t>
  </si>
  <si>
    <t>2405-88,27758-88</t>
  </si>
  <si>
    <t>63/50/ТЗ 0-120С</t>
  </si>
  <si>
    <t>0-120</t>
  </si>
  <si>
    <t>130У 110В</t>
  </si>
  <si>
    <t xml:space="preserve">К1-09D01=110VSр </t>
  </si>
  <si>
    <t>1-15 БАР</t>
  </si>
  <si>
    <t>25х42х10</t>
  </si>
  <si>
    <t>Итого:</t>
  </si>
  <si>
    <t xml:space="preserve">Код </t>
  </si>
  <si>
    <r>
      <t xml:space="preserve">      </t>
    </r>
    <r>
      <rPr>
        <b/>
        <sz val="14"/>
        <color theme="1"/>
        <rFont val="Times New Roman"/>
        <family val="1"/>
        <charset val="204"/>
      </rPr>
      <t>Объем и сроки поставки каждой партии Товара согласовываются Сторонами в Спецификациях.</t>
    </r>
  </si>
  <si>
    <t>Заместитель  директора                                                                                                                                        Д.В. Давлюд</t>
  </si>
  <si>
    <t>Лот№3</t>
  </si>
  <si>
    <t xml:space="preserve">           Приложение № 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</si>
  <si>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№073/ТВРЗ/2023</t>
  </si>
  <si>
    <t>с 28.06.2023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</si>
</sst>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2" borderId="3" xfId="0" applyFont="1" applyFill="1" applyBorder="1"/>
    <xf numFmtId="4" fontId="6" fillId="0" borderId="3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9" zoomScaleNormal="100" zoomScaleSheetLayoutView="100" workbookViewId="0">
      <selection activeCell="Q29" sqref="Q29"/>
    </sheetView>
  </sheetViews>
  <sheetFormatPr defaultColWidth="8.85546875" defaultRowHeight="12.75" x14ac:dyDescent="0.2"/>
  <cols>
    <col min="1" max="1" width="3.7109375" style="1" customWidth="1"/>
    <col min="2" max="2" width="17.8554687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11.140625" style="2" customWidth="1"/>
    <col min="8" max="8" width="11.7109375" style="3" customWidth="1"/>
    <col min="9" max="9" width="12.5703125" style="2" customWidth="1"/>
    <col min="10" max="10" width="12.85546875" style="2" customWidth="1"/>
    <col min="11" max="11" width="13.28515625" style="2" customWidth="1"/>
    <col min="12" max="12" width="17.85546875" style="2" customWidth="1"/>
    <col min="13" max="16384" width="8.85546875" style="2"/>
  </cols>
  <sheetData>
    <row r="1" spans="1:12" x14ac:dyDescent="0.2">
      <c r="I1" s="30" t="s">
        <v>82</v>
      </c>
      <c r="J1" s="30"/>
      <c r="K1" s="30"/>
    </row>
    <row r="2" spans="1:12" ht="20.25" customHeight="1" x14ac:dyDescent="0.2">
      <c r="A2" s="31" t="s">
        <v>83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2" s="8" customFormat="1" ht="18" hidden="1" customHeight="1" x14ac:dyDescent="0.2">
      <c r="A3" s="4"/>
      <c r="B3" s="4"/>
      <c r="C3" s="4"/>
      <c r="D3" s="4"/>
      <c r="E3" s="5"/>
      <c r="F3" s="7" t="s">
        <v>0</v>
      </c>
      <c r="G3" s="7"/>
      <c r="H3" s="5"/>
      <c r="I3" s="6"/>
      <c r="J3" s="7"/>
      <c r="K3" s="7"/>
    </row>
    <row r="4" spans="1:12" s="8" customFormat="1" ht="18" customHeight="1" x14ac:dyDescent="0.3">
      <c r="A4" s="4"/>
      <c r="B4" s="4"/>
      <c r="C4" s="4"/>
      <c r="D4" s="4"/>
      <c r="E4" s="9"/>
      <c r="F4" s="29" t="s">
        <v>81</v>
      </c>
      <c r="G4" s="29"/>
      <c r="H4" s="5"/>
      <c r="I4" s="33"/>
      <c r="J4" s="33"/>
      <c r="K4" s="33"/>
    </row>
    <row r="5" spans="1:12" ht="35.25" customHeight="1" x14ac:dyDescent="0.2">
      <c r="A5" s="34" t="s">
        <v>1</v>
      </c>
      <c r="B5" s="34" t="s">
        <v>78</v>
      </c>
      <c r="C5" s="36" t="s">
        <v>2</v>
      </c>
      <c r="D5" s="36" t="s">
        <v>3</v>
      </c>
      <c r="E5" s="38" t="s">
        <v>4</v>
      </c>
      <c r="F5" s="40" t="s">
        <v>5</v>
      </c>
      <c r="G5" s="40" t="s">
        <v>6</v>
      </c>
      <c r="H5" s="38" t="s">
        <v>7</v>
      </c>
      <c r="I5" s="27" t="s">
        <v>8</v>
      </c>
      <c r="J5" s="28" t="s">
        <v>9</v>
      </c>
      <c r="K5" s="28" t="s">
        <v>10</v>
      </c>
      <c r="L5" s="26" t="s">
        <v>29</v>
      </c>
    </row>
    <row r="6" spans="1:12" ht="33" customHeight="1" x14ac:dyDescent="0.2">
      <c r="A6" s="35"/>
      <c r="B6" s="35"/>
      <c r="C6" s="37"/>
      <c r="D6" s="37"/>
      <c r="E6" s="39"/>
      <c r="F6" s="40"/>
      <c r="G6" s="40"/>
      <c r="H6" s="39"/>
      <c r="I6" s="27"/>
      <c r="J6" s="28"/>
      <c r="K6" s="28"/>
      <c r="L6" s="26"/>
    </row>
    <row r="7" spans="1:12" s="8" customFormat="1" ht="41.25" customHeight="1" x14ac:dyDescent="0.2">
      <c r="A7" s="11">
        <v>1</v>
      </c>
      <c r="B7" s="11">
        <v>9942187202</v>
      </c>
      <c r="C7" s="12" t="s">
        <v>12</v>
      </c>
      <c r="D7" s="11" t="s">
        <v>13</v>
      </c>
      <c r="E7" s="13">
        <v>30</v>
      </c>
      <c r="F7" s="11"/>
      <c r="G7" s="11" t="s">
        <v>11</v>
      </c>
      <c r="H7" s="14">
        <v>50</v>
      </c>
      <c r="I7" s="15">
        <v>3147.48</v>
      </c>
      <c r="J7" s="16">
        <f t="shared" ref="J7:J15" si="0">H7*I7</f>
        <v>157374</v>
      </c>
      <c r="K7" s="16">
        <f t="shared" ref="K7:K16" si="1">J7*1.2</f>
        <v>188848.8</v>
      </c>
      <c r="L7" s="41" t="s">
        <v>84</v>
      </c>
    </row>
    <row r="8" spans="1:12" s="8" customFormat="1" ht="30.75" customHeight="1" x14ac:dyDescent="0.2">
      <c r="A8" s="11">
        <v>2</v>
      </c>
      <c r="B8" s="11">
        <v>9942187203</v>
      </c>
      <c r="C8" s="12" t="s">
        <v>14</v>
      </c>
      <c r="D8" s="11" t="s">
        <v>13</v>
      </c>
      <c r="E8" s="13">
        <v>7</v>
      </c>
      <c r="F8" s="11"/>
      <c r="G8" s="11" t="s">
        <v>11</v>
      </c>
      <c r="H8" s="14">
        <v>50</v>
      </c>
      <c r="I8" s="15">
        <v>3147.48</v>
      </c>
      <c r="J8" s="16">
        <f t="shared" si="0"/>
        <v>157374</v>
      </c>
      <c r="K8" s="16">
        <f t="shared" si="1"/>
        <v>188848.8</v>
      </c>
      <c r="L8" s="41" t="s">
        <v>84</v>
      </c>
    </row>
    <row r="9" spans="1:12" s="8" customFormat="1" ht="30.75" customHeight="1" x14ac:dyDescent="0.2">
      <c r="A9" s="11">
        <v>3</v>
      </c>
      <c r="B9" s="11">
        <v>4212980139</v>
      </c>
      <c r="C9" s="12" t="s">
        <v>15</v>
      </c>
      <c r="D9" s="11" t="s">
        <v>16</v>
      </c>
      <c r="E9" s="13">
        <v>30</v>
      </c>
      <c r="F9" s="11"/>
      <c r="G9" s="11" t="s">
        <v>11</v>
      </c>
      <c r="H9" s="14">
        <v>50</v>
      </c>
      <c r="I9" s="15">
        <v>4980</v>
      </c>
      <c r="J9" s="16">
        <f t="shared" si="0"/>
        <v>249000</v>
      </c>
      <c r="K9" s="16">
        <f t="shared" si="1"/>
        <v>298800</v>
      </c>
      <c r="L9" s="41" t="s">
        <v>84</v>
      </c>
    </row>
    <row r="10" spans="1:12" s="8" customFormat="1" ht="30" x14ac:dyDescent="0.2">
      <c r="A10" s="11">
        <v>4</v>
      </c>
      <c r="B10" s="11">
        <v>4212980138</v>
      </c>
      <c r="C10" s="12" t="s">
        <v>17</v>
      </c>
      <c r="D10" s="11" t="s">
        <v>16</v>
      </c>
      <c r="E10" s="13">
        <v>7</v>
      </c>
      <c r="F10" s="11"/>
      <c r="G10" s="11" t="s">
        <v>11</v>
      </c>
      <c r="H10" s="14">
        <v>50</v>
      </c>
      <c r="I10" s="15">
        <v>4980</v>
      </c>
      <c r="J10" s="16">
        <f t="shared" si="0"/>
        <v>249000</v>
      </c>
      <c r="K10" s="16">
        <f t="shared" si="1"/>
        <v>298800</v>
      </c>
      <c r="L10" s="41" t="s">
        <v>84</v>
      </c>
    </row>
    <row r="11" spans="1:12" s="8" customFormat="1" ht="34.5" customHeight="1" x14ac:dyDescent="0.2">
      <c r="A11" s="11">
        <v>5</v>
      </c>
      <c r="B11" s="11">
        <v>9948333006</v>
      </c>
      <c r="C11" s="12" t="s">
        <v>18</v>
      </c>
      <c r="D11" s="11" t="s">
        <v>19</v>
      </c>
      <c r="E11" s="13" t="s">
        <v>20</v>
      </c>
      <c r="F11" s="11"/>
      <c r="G11" s="11" t="s">
        <v>11</v>
      </c>
      <c r="H11" s="14">
        <v>50</v>
      </c>
      <c r="I11" s="15">
        <v>4500</v>
      </c>
      <c r="J11" s="16">
        <f t="shared" si="0"/>
        <v>225000</v>
      </c>
      <c r="K11" s="16">
        <f t="shared" si="1"/>
        <v>270000</v>
      </c>
      <c r="L11" s="41" t="s">
        <v>84</v>
      </c>
    </row>
    <row r="12" spans="1:12" ht="33.75" customHeight="1" x14ac:dyDescent="0.2">
      <c r="A12" s="11">
        <v>6</v>
      </c>
      <c r="B12" s="11" t="s">
        <v>31</v>
      </c>
      <c r="C12" s="12" t="s">
        <v>18</v>
      </c>
      <c r="D12" s="11" t="s">
        <v>19</v>
      </c>
      <c r="E12" s="13" t="s">
        <v>21</v>
      </c>
      <c r="F12" s="11"/>
      <c r="G12" s="11" t="s">
        <v>11</v>
      </c>
      <c r="H12" s="14">
        <v>50</v>
      </c>
      <c r="I12" s="15">
        <v>4500</v>
      </c>
      <c r="J12" s="16">
        <f t="shared" si="0"/>
        <v>225000</v>
      </c>
      <c r="K12" s="16">
        <f t="shared" si="1"/>
        <v>270000</v>
      </c>
      <c r="L12" s="41" t="s">
        <v>84</v>
      </c>
    </row>
    <row r="13" spans="1:12" s="10" customFormat="1" ht="36.75" customHeight="1" x14ac:dyDescent="0.2">
      <c r="A13" s="11">
        <v>7</v>
      </c>
      <c r="B13" s="11" t="s">
        <v>30</v>
      </c>
      <c r="C13" s="12" t="s">
        <v>22</v>
      </c>
      <c r="D13" s="11"/>
      <c r="E13" s="13" t="s">
        <v>23</v>
      </c>
      <c r="F13" s="11"/>
      <c r="G13" s="11" t="s">
        <v>11</v>
      </c>
      <c r="H13" s="14">
        <v>100</v>
      </c>
      <c r="I13" s="15">
        <v>2405</v>
      </c>
      <c r="J13" s="16">
        <f t="shared" si="0"/>
        <v>240500</v>
      </c>
      <c r="K13" s="16">
        <f t="shared" si="1"/>
        <v>288600</v>
      </c>
      <c r="L13" s="41" t="s">
        <v>84</v>
      </c>
    </row>
    <row r="14" spans="1:12" ht="42" customHeight="1" x14ac:dyDescent="0.2">
      <c r="A14" s="11">
        <v>8</v>
      </c>
      <c r="B14" s="11">
        <v>9922472102</v>
      </c>
      <c r="C14" s="12" t="s">
        <v>24</v>
      </c>
      <c r="D14" s="11" t="s">
        <v>25</v>
      </c>
      <c r="E14" s="13" t="s">
        <v>26</v>
      </c>
      <c r="F14" s="11"/>
      <c r="G14" s="11" t="s">
        <v>11</v>
      </c>
      <c r="H14" s="14">
        <v>2000</v>
      </c>
      <c r="I14" s="15">
        <v>25</v>
      </c>
      <c r="J14" s="16">
        <f t="shared" si="0"/>
        <v>50000</v>
      </c>
      <c r="K14" s="16">
        <f t="shared" si="1"/>
        <v>60000</v>
      </c>
      <c r="L14" s="41" t="s">
        <v>84</v>
      </c>
    </row>
    <row r="15" spans="1:12" ht="30.75" customHeight="1" x14ac:dyDescent="0.2">
      <c r="A15" s="11">
        <v>9</v>
      </c>
      <c r="B15" s="11">
        <v>9942187100</v>
      </c>
      <c r="C15" s="12" t="s">
        <v>27</v>
      </c>
      <c r="D15" s="11" t="s">
        <v>28</v>
      </c>
      <c r="E15" s="13">
        <v>24</v>
      </c>
      <c r="F15" s="11"/>
      <c r="G15" s="11" t="s">
        <v>11</v>
      </c>
      <c r="H15" s="14">
        <v>500</v>
      </c>
      <c r="I15" s="15">
        <v>224</v>
      </c>
      <c r="J15" s="16">
        <f t="shared" si="0"/>
        <v>112000</v>
      </c>
      <c r="K15" s="16">
        <f t="shared" si="1"/>
        <v>134400</v>
      </c>
      <c r="L15" s="41" t="s">
        <v>84</v>
      </c>
    </row>
    <row r="16" spans="1:12" ht="45.75" customHeight="1" x14ac:dyDescent="0.2">
      <c r="A16" s="11">
        <v>10</v>
      </c>
      <c r="B16" s="11" t="s">
        <v>32</v>
      </c>
      <c r="C16" s="12" t="s">
        <v>33</v>
      </c>
      <c r="D16" s="11" t="s">
        <v>34</v>
      </c>
      <c r="E16" s="13"/>
      <c r="F16" s="11"/>
      <c r="G16" s="11" t="s">
        <v>11</v>
      </c>
      <c r="H16" s="14">
        <v>100</v>
      </c>
      <c r="I16" s="15">
        <v>1500</v>
      </c>
      <c r="J16" s="16">
        <f>H16*I16</f>
        <v>150000</v>
      </c>
      <c r="K16" s="16">
        <f t="shared" si="1"/>
        <v>180000</v>
      </c>
      <c r="L16" s="41" t="s">
        <v>84</v>
      </c>
    </row>
    <row r="17" spans="1:12" ht="49.5" customHeight="1" x14ac:dyDescent="0.2">
      <c r="A17" s="11">
        <v>11</v>
      </c>
      <c r="B17" s="11" t="s">
        <v>35</v>
      </c>
      <c r="C17" s="12" t="s">
        <v>36</v>
      </c>
      <c r="D17" s="11"/>
      <c r="E17" s="13" t="s">
        <v>37</v>
      </c>
      <c r="F17" s="11"/>
      <c r="G17" s="11" t="s">
        <v>11</v>
      </c>
      <c r="H17" s="14">
        <v>100</v>
      </c>
      <c r="I17" s="15">
        <v>400.5</v>
      </c>
      <c r="J17" s="16">
        <f t="shared" ref="J17:J33" si="2">H17*I17</f>
        <v>40050</v>
      </c>
      <c r="K17" s="16">
        <f t="shared" ref="K17:K33" si="3">J17*1.2</f>
        <v>48060</v>
      </c>
      <c r="L17" s="41" t="s">
        <v>84</v>
      </c>
    </row>
    <row r="18" spans="1:12" ht="39.75" customHeight="1" x14ac:dyDescent="0.2">
      <c r="A18" s="11">
        <v>12</v>
      </c>
      <c r="B18" s="11" t="s">
        <v>38</v>
      </c>
      <c r="C18" s="12" t="s">
        <v>39</v>
      </c>
      <c r="D18" s="11"/>
      <c r="E18" s="13" t="s">
        <v>40</v>
      </c>
      <c r="F18" s="11"/>
      <c r="G18" s="11" t="s">
        <v>11</v>
      </c>
      <c r="H18" s="14">
        <v>100</v>
      </c>
      <c r="I18" s="15">
        <v>575</v>
      </c>
      <c r="J18" s="16">
        <f t="shared" si="2"/>
        <v>57500</v>
      </c>
      <c r="K18" s="16">
        <f t="shared" si="3"/>
        <v>69000</v>
      </c>
      <c r="L18" s="41" t="s">
        <v>84</v>
      </c>
    </row>
    <row r="19" spans="1:12" ht="36.75" customHeight="1" x14ac:dyDescent="0.2">
      <c r="A19" s="11">
        <v>13</v>
      </c>
      <c r="B19" s="11">
        <v>1225368</v>
      </c>
      <c r="C19" s="12" t="s">
        <v>41</v>
      </c>
      <c r="D19" s="11"/>
      <c r="E19" s="13" t="s">
        <v>42</v>
      </c>
      <c r="F19" s="11"/>
      <c r="G19" s="11" t="s">
        <v>11</v>
      </c>
      <c r="H19" s="14">
        <v>100</v>
      </c>
      <c r="I19" s="15">
        <v>802.62</v>
      </c>
      <c r="J19" s="16">
        <f t="shared" si="2"/>
        <v>80262</v>
      </c>
      <c r="K19" s="16">
        <f t="shared" si="3"/>
        <v>96314.4</v>
      </c>
      <c r="L19" s="41" t="s">
        <v>84</v>
      </c>
    </row>
    <row r="20" spans="1:12" ht="41.25" customHeight="1" x14ac:dyDescent="0.2">
      <c r="A20" s="11">
        <v>14</v>
      </c>
      <c r="B20" s="11">
        <v>1225385</v>
      </c>
      <c r="C20" s="12" t="s">
        <v>43</v>
      </c>
      <c r="D20" s="11"/>
      <c r="E20" s="13" t="s">
        <v>44</v>
      </c>
      <c r="F20" s="11"/>
      <c r="G20" s="11" t="s">
        <v>11</v>
      </c>
      <c r="H20" s="14">
        <v>100</v>
      </c>
      <c r="I20" s="15">
        <v>1100</v>
      </c>
      <c r="J20" s="16">
        <f t="shared" si="2"/>
        <v>110000</v>
      </c>
      <c r="K20" s="16">
        <f t="shared" si="3"/>
        <v>132000</v>
      </c>
      <c r="L20" s="41" t="s">
        <v>84</v>
      </c>
    </row>
    <row r="21" spans="1:12" ht="39" customHeight="1" x14ac:dyDescent="0.2">
      <c r="A21" s="11">
        <v>15</v>
      </c>
      <c r="B21" s="11" t="s">
        <v>45</v>
      </c>
      <c r="C21" s="12" t="s">
        <v>46</v>
      </c>
      <c r="D21" s="11"/>
      <c r="E21" s="13" t="s">
        <v>47</v>
      </c>
      <c r="F21" s="11"/>
      <c r="G21" s="11" t="s">
        <v>11</v>
      </c>
      <c r="H21" s="14">
        <v>100</v>
      </c>
      <c r="I21" s="15">
        <v>5265</v>
      </c>
      <c r="J21" s="16">
        <f>I21*H21</f>
        <v>526500</v>
      </c>
      <c r="K21" s="16">
        <f t="shared" si="3"/>
        <v>631800</v>
      </c>
      <c r="L21" s="41" t="s">
        <v>84</v>
      </c>
    </row>
    <row r="22" spans="1:12" ht="29.25" customHeight="1" x14ac:dyDescent="0.2">
      <c r="A22" s="11">
        <v>16</v>
      </c>
      <c r="B22" s="11" t="s">
        <v>48</v>
      </c>
      <c r="C22" s="12" t="s">
        <v>56</v>
      </c>
      <c r="D22" s="17"/>
      <c r="E22" s="13" t="s">
        <v>67</v>
      </c>
      <c r="F22" s="17"/>
      <c r="G22" s="11" t="s">
        <v>11</v>
      </c>
      <c r="H22" s="14">
        <v>50</v>
      </c>
      <c r="I22" s="15">
        <v>16100</v>
      </c>
      <c r="J22" s="16">
        <f t="shared" si="2"/>
        <v>805000</v>
      </c>
      <c r="K22" s="16">
        <f t="shared" si="3"/>
        <v>966000</v>
      </c>
      <c r="L22" s="41" t="s">
        <v>84</v>
      </c>
    </row>
    <row r="23" spans="1:12" ht="30" x14ac:dyDescent="0.2">
      <c r="A23" s="11">
        <v>17</v>
      </c>
      <c r="B23" s="11" t="s">
        <v>49</v>
      </c>
      <c r="C23" s="12" t="s">
        <v>57</v>
      </c>
      <c r="D23" s="18"/>
      <c r="E23" s="13"/>
      <c r="F23" s="18"/>
      <c r="G23" s="11" t="s">
        <v>11</v>
      </c>
      <c r="H23" s="19">
        <v>1300</v>
      </c>
      <c r="I23" s="18">
        <v>585</v>
      </c>
      <c r="J23" s="16">
        <f t="shared" si="2"/>
        <v>760500</v>
      </c>
      <c r="K23" s="16">
        <f t="shared" si="3"/>
        <v>912600</v>
      </c>
      <c r="L23" s="41" t="s">
        <v>84</v>
      </c>
    </row>
    <row r="24" spans="1:12" ht="30" x14ac:dyDescent="0.2">
      <c r="A24" s="11">
        <v>18</v>
      </c>
      <c r="B24" s="11" t="s">
        <v>50</v>
      </c>
      <c r="C24" s="12" t="s">
        <v>58</v>
      </c>
      <c r="D24" s="18"/>
      <c r="E24" s="13" t="s">
        <v>68</v>
      </c>
      <c r="F24" s="18"/>
      <c r="G24" s="11" t="s">
        <v>11</v>
      </c>
      <c r="H24" s="19">
        <v>300</v>
      </c>
      <c r="I24" s="18">
        <v>654.5</v>
      </c>
      <c r="J24" s="16">
        <f t="shared" si="2"/>
        <v>196350</v>
      </c>
      <c r="K24" s="16">
        <f t="shared" si="3"/>
        <v>235620</v>
      </c>
      <c r="L24" s="41" t="s">
        <v>84</v>
      </c>
    </row>
    <row r="25" spans="1:12" ht="30" x14ac:dyDescent="0.2">
      <c r="A25" s="11">
        <v>19</v>
      </c>
      <c r="B25" s="11" t="s">
        <v>51</v>
      </c>
      <c r="C25" s="12" t="s">
        <v>59</v>
      </c>
      <c r="D25" s="18"/>
      <c r="E25" s="13"/>
      <c r="F25" s="18"/>
      <c r="G25" s="11" t="s">
        <v>11</v>
      </c>
      <c r="H25" s="19">
        <v>700</v>
      </c>
      <c r="I25" s="18">
        <v>159</v>
      </c>
      <c r="J25" s="16">
        <f t="shared" si="2"/>
        <v>111300</v>
      </c>
      <c r="K25" s="16">
        <f t="shared" si="3"/>
        <v>133560</v>
      </c>
      <c r="L25" s="41" t="s">
        <v>84</v>
      </c>
    </row>
    <row r="26" spans="1:12" ht="30" x14ac:dyDescent="0.2">
      <c r="A26" s="11">
        <v>20</v>
      </c>
      <c r="B26" s="11">
        <v>9931883100</v>
      </c>
      <c r="C26" s="12" t="s">
        <v>60</v>
      </c>
      <c r="D26" s="18"/>
      <c r="E26" s="13" t="s">
        <v>69</v>
      </c>
      <c r="F26" s="18"/>
      <c r="G26" s="11" t="s">
        <v>11</v>
      </c>
      <c r="H26" s="19">
        <v>50</v>
      </c>
      <c r="I26" s="18">
        <v>6680</v>
      </c>
      <c r="J26" s="16">
        <f t="shared" si="2"/>
        <v>334000</v>
      </c>
      <c r="K26" s="16">
        <f t="shared" si="3"/>
        <v>400800</v>
      </c>
      <c r="L26" s="41" t="s">
        <v>84</v>
      </c>
    </row>
    <row r="27" spans="1:12" ht="30" x14ac:dyDescent="0.2">
      <c r="A27" s="11">
        <v>21</v>
      </c>
      <c r="B27" s="11">
        <v>9942121004</v>
      </c>
      <c r="C27" s="12" t="s">
        <v>61</v>
      </c>
      <c r="D27" s="18"/>
      <c r="E27" s="13" t="s">
        <v>70</v>
      </c>
      <c r="F27" s="18"/>
      <c r="G27" s="11" t="s">
        <v>11</v>
      </c>
      <c r="H27" s="19">
        <v>50</v>
      </c>
      <c r="I27" s="18">
        <v>2970</v>
      </c>
      <c r="J27" s="16">
        <f t="shared" si="2"/>
        <v>148500</v>
      </c>
      <c r="K27" s="16">
        <f t="shared" si="3"/>
        <v>178200</v>
      </c>
      <c r="L27" s="41" t="s">
        <v>84</v>
      </c>
    </row>
    <row r="28" spans="1:12" ht="30" x14ac:dyDescent="0.2">
      <c r="A28" s="11">
        <v>22</v>
      </c>
      <c r="B28" s="11" t="s">
        <v>52</v>
      </c>
      <c r="C28" s="12" t="s">
        <v>62</v>
      </c>
      <c r="D28" s="18"/>
      <c r="E28" s="13" t="s">
        <v>71</v>
      </c>
      <c r="F28" s="18"/>
      <c r="G28" s="11" t="s">
        <v>11</v>
      </c>
      <c r="H28" s="19">
        <v>100</v>
      </c>
      <c r="I28" s="18">
        <v>576</v>
      </c>
      <c r="J28" s="16">
        <f t="shared" si="2"/>
        <v>57600</v>
      </c>
      <c r="K28" s="16">
        <f t="shared" si="3"/>
        <v>69120</v>
      </c>
      <c r="L28" s="41" t="s">
        <v>84</v>
      </c>
    </row>
    <row r="29" spans="1:12" ht="30" x14ac:dyDescent="0.2">
      <c r="A29" s="11">
        <v>23</v>
      </c>
      <c r="B29" s="11" t="s">
        <v>53</v>
      </c>
      <c r="C29" s="12" t="s">
        <v>63</v>
      </c>
      <c r="D29" s="18"/>
      <c r="E29" s="13" t="s">
        <v>72</v>
      </c>
      <c r="F29" s="18"/>
      <c r="G29" s="11" t="s">
        <v>11</v>
      </c>
      <c r="H29" s="19">
        <v>100</v>
      </c>
      <c r="I29" s="18">
        <v>347.46</v>
      </c>
      <c r="J29" s="16">
        <f t="shared" si="2"/>
        <v>34746</v>
      </c>
      <c r="K29" s="16">
        <f t="shared" si="3"/>
        <v>41695.199999999997</v>
      </c>
      <c r="L29" s="41" t="s">
        <v>84</v>
      </c>
    </row>
    <row r="30" spans="1:12" ht="30" x14ac:dyDescent="0.2">
      <c r="A30" s="11">
        <v>24</v>
      </c>
      <c r="B30" s="11" t="s">
        <v>54</v>
      </c>
      <c r="C30" s="12" t="s">
        <v>64</v>
      </c>
      <c r="D30" s="18"/>
      <c r="E30" s="13" t="s">
        <v>73</v>
      </c>
      <c r="F30" s="18"/>
      <c r="G30" s="11" t="s">
        <v>11</v>
      </c>
      <c r="H30" s="19">
        <v>50</v>
      </c>
      <c r="I30" s="18">
        <v>3147.48</v>
      </c>
      <c r="J30" s="16">
        <f t="shared" si="2"/>
        <v>157374</v>
      </c>
      <c r="K30" s="16">
        <f t="shared" si="3"/>
        <v>188848.8</v>
      </c>
      <c r="L30" s="41" t="s">
        <v>84</v>
      </c>
    </row>
    <row r="31" spans="1:12" ht="30" x14ac:dyDescent="0.2">
      <c r="A31" s="11">
        <v>25</v>
      </c>
      <c r="B31" s="11" t="s">
        <v>55</v>
      </c>
      <c r="C31" s="12" t="s">
        <v>65</v>
      </c>
      <c r="D31" s="18"/>
      <c r="E31" s="13"/>
      <c r="F31" s="18" t="s">
        <v>76</v>
      </c>
      <c r="G31" s="11" t="s">
        <v>11</v>
      </c>
      <c r="H31" s="19">
        <v>300</v>
      </c>
      <c r="I31" s="18">
        <v>73</v>
      </c>
      <c r="J31" s="16">
        <f t="shared" si="2"/>
        <v>21900</v>
      </c>
      <c r="K31" s="16">
        <f t="shared" si="3"/>
        <v>26280</v>
      </c>
      <c r="L31" s="41" t="s">
        <v>84</v>
      </c>
    </row>
    <row r="32" spans="1:12" ht="30" x14ac:dyDescent="0.2">
      <c r="A32" s="11">
        <v>26</v>
      </c>
      <c r="B32" s="11">
        <v>9931878425</v>
      </c>
      <c r="C32" s="12" t="s">
        <v>56</v>
      </c>
      <c r="D32" s="18"/>
      <c r="E32" s="13" t="s">
        <v>74</v>
      </c>
      <c r="F32" s="18"/>
      <c r="G32" s="11" t="s">
        <v>11</v>
      </c>
      <c r="H32" s="19">
        <v>300</v>
      </c>
      <c r="I32" s="18">
        <v>812</v>
      </c>
      <c r="J32" s="16">
        <f t="shared" si="2"/>
        <v>243600</v>
      </c>
      <c r="K32" s="16">
        <f t="shared" si="3"/>
        <v>292320</v>
      </c>
      <c r="L32" s="41" t="s">
        <v>84</v>
      </c>
    </row>
    <row r="33" spans="1:12" ht="30" x14ac:dyDescent="0.2">
      <c r="A33" s="11">
        <v>27</v>
      </c>
      <c r="B33" s="11">
        <v>9942129801</v>
      </c>
      <c r="C33" s="12" t="s">
        <v>66</v>
      </c>
      <c r="D33" s="18"/>
      <c r="E33" s="13" t="s">
        <v>75</v>
      </c>
      <c r="F33" s="18"/>
      <c r="G33" s="11" t="s">
        <v>11</v>
      </c>
      <c r="H33" s="19">
        <v>100</v>
      </c>
      <c r="I33" s="18">
        <v>2680</v>
      </c>
      <c r="J33" s="16">
        <f t="shared" si="2"/>
        <v>268000</v>
      </c>
      <c r="K33" s="16">
        <f t="shared" si="3"/>
        <v>321600</v>
      </c>
      <c r="L33" s="41" t="s">
        <v>84</v>
      </c>
    </row>
    <row r="34" spans="1:12" ht="15" x14ac:dyDescent="0.25">
      <c r="A34" s="20"/>
      <c r="B34" s="20"/>
      <c r="C34" s="21" t="s">
        <v>77</v>
      </c>
      <c r="D34" s="21"/>
      <c r="E34" s="22"/>
      <c r="F34" s="21"/>
      <c r="G34" s="21"/>
      <c r="H34" s="22"/>
      <c r="I34" s="21"/>
      <c r="J34" s="23">
        <f>SUM(J7:J33)</f>
        <v>5768430</v>
      </c>
      <c r="K34" s="23">
        <f>SUM(K7:K33)</f>
        <v>6922116</v>
      </c>
      <c r="L34" s="21"/>
    </row>
    <row r="36" spans="1:12" customFormat="1" ht="18.75" x14ac:dyDescent="0.3">
      <c r="A36" t="s">
        <v>79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2" customFormat="1" ht="23.25" customHeight="1" x14ac:dyDescent="0.25"/>
    <row r="38" spans="1:12" customFormat="1" ht="18.75" x14ac:dyDescent="0.3">
      <c r="B38" s="25" t="s">
        <v>80</v>
      </c>
      <c r="C38" s="25"/>
      <c r="D38" s="25"/>
      <c r="E38" s="25"/>
      <c r="F38" s="25"/>
      <c r="G38" s="25"/>
      <c r="H38" s="25"/>
      <c r="I38" s="25"/>
      <c r="J38" s="25"/>
    </row>
  </sheetData>
  <mergeCells count="17">
    <mergeCell ref="F4:G4"/>
    <mergeCell ref="I1:K1"/>
    <mergeCell ref="A2:K2"/>
    <mergeCell ref="I4:K4"/>
    <mergeCell ref="A5:A6"/>
    <mergeCell ref="C5:C6"/>
    <mergeCell ref="D5:D6"/>
    <mergeCell ref="E5:E6"/>
    <mergeCell ref="F5:F6"/>
    <mergeCell ref="G5:G6"/>
    <mergeCell ref="H5:H6"/>
    <mergeCell ref="B5:B6"/>
    <mergeCell ref="B38:J38"/>
    <mergeCell ref="L5:L6"/>
    <mergeCell ref="I5:I6"/>
    <mergeCell ref="J5:J6"/>
    <mergeCell ref="K5:K6"/>
  </mergeCells>
  <pageMargins left="0" right="0" top="0" bottom="0" header="0.31496062992125984" footer="0.31496062992125984"/>
  <pageSetup paperSize="9" scale="81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2023-06-20T05:23:05Z</dcterms:modified>
</cp:coreProperties>
</file>