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6F600F08-23A3-4E1A-9D61-83A67742A63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Лист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1" l="1"/>
  <c r="J20" i="1" s="1"/>
  <c r="I24" i="1"/>
  <c r="J24" i="1" s="1"/>
  <c r="I26" i="1"/>
  <c r="J26" i="1" s="1"/>
  <c r="I16" i="1" l="1"/>
  <c r="J16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7" i="1"/>
  <c r="J17" i="1" s="1"/>
  <c r="I18" i="1"/>
  <c r="J18" i="1" s="1"/>
  <c r="I19" i="1"/>
  <c r="J19" i="1" s="1"/>
  <c r="I21" i="1"/>
  <c r="J21" i="1" s="1"/>
  <c r="I22" i="1"/>
  <c r="J22" i="1" s="1"/>
  <c r="I23" i="1"/>
  <c r="J23" i="1" s="1"/>
  <c r="I25" i="1"/>
  <c r="J25" i="1" s="1"/>
  <c r="I27" i="1"/>
  <c r="J27" i="1" s="1"/>
  <c r="I5" i="1"/>
  <c r="J5" i="1" s="1"/>
  <c r="I28" i="1" l="1"/>
  <c r="J28" i="1"/>
</calcChain>
</file>

<file path=xl/sharedStrings.xml><?xml version="1.0" encoding="utf-8"?>
<sst xmlns="http://schemas.openxmlformats.org/spreadsheetml/2006/main" count="151" uniqueCount="53">
  <si>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</si>
  <si>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</si>
  <si>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</si>
  <si>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</si>
  <si>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</si>
  <si>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</si>
  <si>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Круг нержавеющий </t>
  </si>
  <si>
    <t xml:space="preserve">12Х18Н10Т </t>
  </si>
  <si>
    <t>ГОСТ 2590-88, ГОСТ 5949-75</t>
  </si>
  <si>
    <t>кг</t>
  </si>
  <si>
    <t>ГОСТ 2590-88 ГОСТ 5949-75</t>
  </si>
  <si>
    <t xml:space="preserve">Лист нержавеющий </t>
  </si>
  <si>
    <t>ГОСТ 19904-90, ГОСТ 5582-75</t>
  </si>
  <si>
    <t>ГОСТ 19904-90,ГОСТ 5582-75</t>
  </si>
  <si>
    <t>ГОСТ 19904-90, ГОСТ 7350-77</t>
  </si>
  <si>
    <t>ГОСТ 19904-90, ГОСТ5582-75</t>
  </si>
  <si>
    <t>ГОСТ 5582-75</t>
  </si>
  <si>
    <t xml:space="preserve">Труба нержавеющая </t>
  </si>
  <si>
    <t>ГОСТ 9941-81</t>
  </si>
  <si>
    <t>22х3</t>
  </si>
  <si>
    <t>27х3</t>
  </si>
  <si>
    <t>34х3,5</t>
  </si>
  <si>
    <t>42х3</t>
  </si>
  <si>
    <t>48х4</t>
  </si>
  <si>
    <t>ГОСТ 9941-72</t>
  </si>
  <si>
    <t>60х3,5</t>
  </si>
  <si>
    <t>18х2,5</t>
  </si>
  <si>
    <t>Итого:</t>
  </si>
  <si>
    <t>Стоимость руб. без НДС</t>
  </si>
  <si>
    <t>Стоимость руб. с НДС</t>
  </si>
  <si>
    <t>1,0х1250х2500</t>
  </si>
  <si>
    <t>1,5х1250х2500</t>
  </si>
  <si>
    <t>2,0х1250х2500</t>
  </si>
  <si>
    <t>AISI 430</t>
  </si>
  <si>
    <t>10х1250х2500</t>
  </si>
  <si>
    <t xml:space="preserve">Лист нержавеющий  (зеркальный) </t>
  </si>
  <si>
    <t>Срок поставки</t>
  </si>
  <si>
    <t xml:space="preserve">                                         </t>
  </si>
  <si>
    <t>В.В.Ракитин</t>
  </si>
  <si>
    <t xml:space="preserve">  Инженер ОМТО</t>
  </si>
  <si>
    <t>С.В.Писаревский</t>
  </si>
  <si>
    <t>Заместитель директора</t>
  </si>
  <si>
    <t xml:space="preserve">                                     </t>
  </si>
  <si>
    <t>48х3,5</t>
  </si>
  <si>
    <t xml:space="preserve">Лист нержавеющий холоднокатанный (шлифованный) </t>
  </si>
  <si>
    <t>AISI 304</t>
  </si>
  <si>
    <t>Лот № 2 (нержавеющий металл).</t>
  </si>
  <si>
    <t>14х2,5</t>
  </si>
  <si>
    <t xml:space="preserve">Количествово </t>
  </si>
  <si>
    <t xml:space="preserve"> Цена  руб. без НДС</t>
  </si>
  <si>
    <t>3,0х1250х2500</t>
  </si>
  <si>
    <t>январь-июнь 2023 г</t>
  </si>
  <si>
    <t xml:space="preserve">Приложение № 6 к ЗК/03-ВВРЗ/2023/ОМТО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</si>
</sst>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0" xfId="0" applyAlignment="1"/>
    <xf numFmtId="0" fontId="0" fillId="0" borderId="2" xfId="0" applyBorder="1" applyAlignment="1"/>
    <xf numFmtId="4" fontId="1" fillId="0" borderId="1" xfId="0" applyNumberFormat="1" applyFont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/>
    <xf numFmtId="0" fontId="0" fillId="0" borderId="0" xfId="0" applyBorder="1" applyAlignment="1"/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/>
    <xf numFmtId="0" fontId="6" fillId="0" borderId="0" xfId="0" applyFont="1"/>
    <xf numFmtId="0" fontId="6" fillId="2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/>
    <xf numFmtId="0" fontId="3" fillId="2" borderId="2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zoomScaleNormal="100" workbookViewId="0">
      <selection activeCell="I2" sqref="I2"/>
    </sheetView>
  </sheetViews>
  <sheetFormatPr defaultRowHeight="15" x14ac:dyDescent="0.25"/>
  <cols>
    <col min="1" max="1" width="6.5703125" customWidth="1"/>
    <col min="2" max="2" width="20.42578125" customWidth="1"/>
    <col min="3" max="3" width="14" customWidth="1"/>
    <col min="4" max="4" width="19.5703125" customWidth="1"/>
    <col min="5" max="5" width="12.85546875" customWidth="1"/>
    <col min="6" max="6" width="6.5703125" customWidth="1"/>
    <col min="7" max="7" width="13.42578125" style="11" customWidth="1"/>
    <col min="8" max="8" width="11" customWidth="1"/>
    <col min="9" max="9" width="15.140625" customWidth="1"/>
    <col min="10" max="10" width="14.42578125" customWidth="1"/>
    <col min="11" max="11" width="20.140625" customWidth="1"/>
    <col min="12" max="12" width="13.5703125" customWidth="1"/>
  </cols>
  <sheetData>
    <row r="1" spans="1:12" x14ac:dyDescent="0.25">
      <c r="A1" s="1"/>
    </row>
    <row r="2" spans="1:12" ht="15.75" x14ac:dyDescent="0.25">
      <c r="D2" s="8"/>
      <c r="E2" s="8"/>
      <c r="F2" s="8"/>
      <c r="G2" s="12" t="s">
        <v>37</v>
      </c>
      <c r="H2" s="16"/>
      <c r="I2" s="22" t="s">
        <v>52</v>
      </c>
      <c r="J2" s="22"/>
      <c r="K2" s="22"/>
      <c r="L2" s="8"/>
    </row>
    <row r="3" spans="1:12" ht="31.5" customHeight="1" x14ac:dyDescent="0.25">
      <c r="A3" s="2"/>
      <c r="D3" s="9"/>
      <c r="E3" s="9"/>
      <c r="F3" s="9"/>
      <c r="G3" s="23" t="s">
        <v>46</v>
      </c>
      <c r="H3" s="9"/>
      <c r="I3" s="9"/>
      <c r="J3" s="9"/>
      <c r="K3" s="13"/>
      <c r="L3" s="13"/>
    </row>
    <row r="4" spans="1:12" ht="47.25" x14ac:dyDescent="0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3" t="s">
        <v>5</v>
      </c>
      <c r="G4" s="19" t="s">
        <v>48</v>
      </c>
      <c r="H4" s="3" t="s">
        <v>49</v>
      </c>
      <c r="I4" s="3" t="s">
        <v>28</v>
      </c>
      <c r="J4" s="3" t="s">
        <v>29</v>
      </c>
      <c r="K4" s="3" t="s">
        <v>36</v>
      </c>
      <c r="L4" s="14"/>
    </row>
    <row r="5" spans="1:12" s="25" customFormat="1" ht="25.5" x14ac:dyDescent="0.25">
      <c r="A5" s="26">
        <v>1</v>
      </c>
      <c r="B5" s="27" t="s">
        <v>6</v>
      </c>
      <c r="C5" s="28" t="s">
        <v>7</v>
      </c>
      <c r="D5" s="27" t="s">
        <v>8</v>
      </c>
      <c r="E5" s="29">
        <v>25</v>
      </c>
      <c r="F5" s="28" t="s">
        <v>9</v>
      </c>
      <c r="G5" s="26">
        <v>100</v>
      </c>
      <c r="H5" s="30">
        <v>390</v>
      </c>
      <c r="I5" s="30">
        <f>G5*H5</f>
        <v>39000</v>
      </c>
      <c r="J5" s="30">
        <f>I5*1.2</f>
        <v>46800</v>
      </c>
      <c r="K5" s="30" t="s">
        <v>51</v>
      </c>
      <c r="L5" s="24"/>
    </row>
    <row r="6" spans="1:12" s="25" customFormat="1" ht="25.5" x14ac:dyDescent="0.25">
      <c r="A6" s="26">
        <v>2</v>
      </c>
      <c r="B6" s="27" t="s">
        <v>6</v>
      </c>
      <c r="C6" s="26" t="s">
        <v>7</v>
      </c>
      <c r="D6" s="27" t="s">
        <v>10</v>
      </c>
      <c r="E6" s="29">
        <v>60</v>
      </c>
      <c r="F6" s="28" t="s">
        <v>9</v>
      </c>
      <c r="G6" s="29">
        <v>100</v>
      </c>
      <c r="H6" s="30">
        <v>390</v>
      </c>
      <c r="I6" s="30">
        <f t="shared" ref="I6:I27" si="0">G6*H6</f>
        <v>39000</v>
      </c>
      <c r="J6" s="30">
        <f t="shared" ref="J6:J27" si="1">I6*1.2</f>
        <v>46800</v>
      </c>
      <c r="K6" s="30" t="s">
        <v>51</v>
      </c>
      <c r="L6" s="24"/>
    </row>
    <row r="7" spans="1:12" s="25" customFormat="1" ht="25.5" x14ac:dyDescent="0.25">
      <c r="A7" s="26">
        <v>3</v>
      </c>
      <c r="B7" s="27" t="s">
        <v>6</v>
      </c>
      <c r="C7" s="28" t="s">
        <v>7</v>
      </c>
      <c r="D7" s="27" t="s">
        <v>8</v>
      </c>
      <c r="E7" s="29">
        <v>6</v>
      </c>
      <c r="F7" s="28" t="s">
        <v>9</v>
      </c>
      <c r="G7" s="26">
        <v>20</v>
      </c>
      <c r="H7" s="30">
        <v>340</v>
      </c>
      <c r="I7" s="30">
        <f t="shared" si="0"/>
        <v>6800</v>
      </c>
      <c r="J7" s="30">
        <f t="shared" si="1"/>
        <v>8160</v>
      </c>
      <c r="K7" s="30" t="s">
        <v>51</v>
      </c>
      <c r="L7" s="24"/>
    </row>
    <row r="8" spans="1:12" s="25" customFormat="1" ht="25.5" x14ac:dyDescent="0.25">
      <c r="A8" s="26">
        <v>4</v>
      </c>
      <c r="B8" s="27" t="s">
        <v>6</v>
      </c>
      <c r="C8" s="28" t="s">
        <v>7</v>
      </c>
      <c r="D8" s="27" t="s">
        <v>8</v>
      </c>
      <c r="E8" s="29">
        <v>10</v>
      </c>
      <c r="F8" s="28" t="s">
        <v>9</v>
      </c>
      <c r="G8" s="26">
        <v>40</v>
      </c>
      <c r="H8" s="30">
        <v>340</v>
      </c>
      <c r="I8" s="30">
        <f t="shared" si="0"/>
        <v>13600</v>
      </c>
      <c r="J8" s="30">
        <f t="shared" si="1"/>
        <v>16320</v>
      </c>
      <c r="K8" s="30" t="s">
        <v>51</v>
      </c>
      <c r="L8" s="24"/>
    </row>
    <row r="9" spans="1:12" s="25" customFormat="1" ht="25.5" x14ac:dyDescent="0.25">
      <c r="A9" s="26">
        <v>5</v>
      </c>
      <c r="B9" s="27" t="s">
        <v>6</v>
      </c>
      <c r="C9" s="28" t="s">
        <v>7</v>
      </c>
      <c r="D9" s="27" t="s">
        <v>8</v>
      </c>
      <c r="E9" s="29">
        <v>12</v>
      </c>
      <c r="F9" s="28" t="s">
        <v>9</v>
      </c>
      <c r="G9" s="26">
        <v>40</v>
      </c>
      <c r="H9" s="30">
        <v>340</v>
      </c>
      <c r="I9" s="30">
        <f t="shared" si="0"/>
        <v>13600</v>
      </c>
      <c r="J9" s="30">
        <f t="shared" si="1"/>
        <v>16320</v>
      </c>
      <c r="K9" s="30" t="s">
        <v>51</v>
      </c>
      <c r="L9" s="24"/>
    </row>
    <row r="10" spans="1:12" s="25" customFormat="1" ht="25.5" x14ac:dyDescent="0.25">
      <c r="A10" s="26">
        <v>6</v>
      </c>
      <c r="B10" s="27" t="s">
        <v>6</v>
      </c>
      <c r="C10" s="26" t="s">
        <v>7</v>
      </c>
      <c r="D10" s="27" t="s">
        <v>10</v>
      </c>
      <c r="E10" s="29">
        <v>14</v>
      </c>
      <c r="F10" s="28" t="s">
        <v>9</v>
      </c>
      <c r="G10" s="26">
        <v>30</v>
      </c>
      <c r="H10" s="30">
        <v>340</v>
      </c>
      <c r="I10" s="30">
        <f t="shared" si="0"/>
        <v>10200</v>
      </c>
      <c r="J10" s="30">
        <f t="shared" si="1"/>
        <v>12240</v>
      </c>
      <c r="K10" s="30" t="s">
        <v>51</v>
      </c>
      <c r="L10" s="24"/>
    </row>
    <row r="11" spans="1:12" s="25" customFormat="1" ht="25.5" x14ac:dyDescent="0.25">
      <c r="A11" s="26">
        <v>7</v>
      </c>
      <c r="B11" s="27" t="s">
        <v>6</v>
      </c>
      <c r="C11" s="26" t="s">
        <v>7</v>
      </c>
      <c r="D11" s="27" t="s">
        <v>10</v>
      </c>
      <c r="E11" s="29">
        <v>40</v>
      </c>
      <c r="F11" s="28" t="s">
        <v>9</v>
      </c>
      <c r="G11" s="26">
        <v>300</v>
      </c>
      <c r="H11" s="30">
        <v>400</v>
      </c>
      <c r="I11" s="30">
        <f t="shared" si="0"/>
        <v>120000</v>
      </c>
      <c r="J11" s="30">
        <f t="shared" si="1"/>
        <v>144000</v>
      </c>
      <c r="K11" s="30" t="s">
        <v>51</v>
      </c>
      <c r="L11" s="24"/>
    </row>
    <row r="12" spans="1:12" s="25" customFormat="1" ht="18.75" customHeight="1" x14ac:dyDescent="0.25">
      <c r="A12" s="26">
        <v>8</v>
      </c>
      <c r="B12" s="27" t="s">
        <v>17</v>
      </c>
      <c r="C12" s="26" t="s">
        <v>7</v>
      </c>
      <c r="D12" s="27" t="s">
        <v>18</v>
      </c>
      <c r="E12" s="29" t="s">
        <v>19</v>
      </c>
      <c r="F12" s="28" t="s">
        <v>9</v>
      </c>
      <c r="G12" s="26">
        <v>100</v>
      </c>
      <c r="H12" s="30">
        <v>711</v>
      </c>
      <c r="I12" s="30">
        <f t="shared" si="0"/>
        <v>71100</v>
      </c>
      <c r="J12" s="30">
        <f t="shared" si="1"/>
        <v>85320</v>
      </c>
      <c r="K12" s="30" t="s">
        <v>51</v>
      </c>
      <c r="L12" s="24"/>
    </row>
    <row r="13" spans="1:12" s="25" customFormat="1" ht="18.75" customHeight="1" x14ac:dyDescent="0.25">
      <c r="A13" s="26">
        <v>9</v>
      </c>
      <c r="B13" s="27" t="s">
        <v>17</v>
      </c>
      <c r="C13" s="26" t="s">
        <v>7</v>
      </c>
      <c r="D13" s="27" t="s">
        <v>18</v>
      </c>
      <c r="E13" s="29" t="s">
        <v>20</v>
      </c>
      <c r="F13" s="28" t="s">
        <v>9</v>
      </c>
      <c r="G13" s="26">
        <v>80</v>
      </c>
      <c r="H13" s="30">
        <v>634</v>
      </c>
      <c r="I13" s="30">
        <f t="shared" si="0"/>
        <v>50720</v>
      </c>
      <c r="J13" s="30">
        <f t="shared" si="1"/>
        <v>60864</v>
      </c>
      <c r="K13" s="30" t="s">
        <v>51</v>
      </c>
      <c r="L13" s="24"/>
    </row>
    <row r="14" spans="1:12" s="25" customFormat="1" ht="19.5" customHeight="1" x14ac:dyDescent="0.25">
      <c r="A14" s="26">
        <v>10</v>
      </c>
      <c r="B14" s="27" t="s">
        <v>17</v>
      </c>
      <c r="C14" s="26" t="s">
        <v>7</v>
      </c>
      <c r="D14" s="27" t="s">
        <v>18</v>
      </c>
      <c r="E14" s="29" t="s">
        <v>21</v>
      </c>
      <c r="F14" s="28" t="s">
        <v>9</v>
      </c>
      <c r="G14" s="26">
        <v>100</v>
      </c>
      <c r="H14" s="30">
        <v>546</v>
      </c>
      <c r="I14" s="30">
        <f t="shared" si="0"/>
        <v>54600</v>
      </c>
      <c r="J14" s="30">
        <f t="shared" si="1"/>
        <v>65520</v>
      </c>
      <c r="K14" s="30" t="s">
        <v>51</v>
      </c>
      <c r="L14" s="24"/>
    </row>
    <row r="15" spans="1:12" s="25" customFormat="1" ht="16.5" customHeight="1" x14ac:dyDescent="0.25">
      <c r="A15" s="26">
        <v>11</v>
      </c>
      <c r="B15" s="27" t="s">
        <v>17</v>
      </c>
      <c r="C15" s="26" t="s">
        <v>7</v>
      </c>
      <c r="D15" s="27" t="s">
        <v>18</v>
      </c>
      <c r="E15" s="29" t="s">
        <v>22</v>
      </c>
      <c r="F15" s="28" t="s">
        <v>9</v>
      </c>
      <c r="G15" s="26">
        <v>100</v>
      </c>
      <c r="H15" s="30">
        <v>485</v>
      </c>
      <c r="I15" s="30">
        <f t="shared" si="0"/>
        <v>48500</v>
      </c>
      <c r="J15" s="30">
        <f t="shared" si="1"/>
        <v>58200</v>
      </c>
      <c r="K15" s="30" t="s">
        <v>51</v>
      </c>
      <c r="L15" s="24"/>
    </row>
    <row r="16" spans="1:12" s="25" customFormat="1" ht="16.5" customHeight="1" x14ac:dyDescent="0.25">
      <c r="A16" s="26">
        <v>12</v>
      </c>
      <c r="B16" s="27" t="s">
        <v>17</v>
      </c>
      <c r="C16" s="26" t="s">
        <v>7</v>
      </c>
      <c r="D16" s="27" t="s">
        <v>18</v>
      </c>
      <c r="E16" s="29" t="s">
        <v>43</v>
      </c>
      <c r="F16" s="28" t="s">
        <v>9</v>
      </c>
      <c r="G16" s="26">
        <v>60</v>
      </c>
      <c r="H16" s="30">
        <v>390</v>
      </c>
      <c r="I16" s="30">
        <f t="shared" ref="I16" si="2">G16*H16</f>
        <v>23400</v>
      </c>
      <c r="J16" s="30">
        <f t="shared" ref="J16" si="3">I16*1.2</f>
        <v>28080</v>
      </c>
      <c r="K16" s="30" t="s">
        <v>51</v>
      </c>
      <c r="L16" s="24"/>
    </row>
    <row r="17" spans="1:12" s="25" customFormat="1" ht="18" customHeight="1" x14ac:dyDescent="0.25">
      <c r="A17" s="26">
        <v>13</v>
      </c>
      <c r="B17" s="27" t="s">
        <v>17</v>
      </c>
      <c r="C17" s="26" t="s">
        <v>7</v>
      </c>
      <c r="D17" s="27" t="s">
        <v>18</v>
      </c>
      <c r="E17" s="29" t="s">
        <v>23</v>
      </c>
      <c r="F17" s="28" t="s">
        <v>9</v>
      </c>
      <c r="G17" s="26">
        <v>100</v>
      </c>
      <c r="H17" s="30">
        <v>660</v>
      </c>
      <c r="I17" s="30">
        <f t="shared" si="0"/>
        <v>66000</v>
      </c>
      <c r="J17" s="30">
        <f t="shared" si="1"/>
        <v>79200</v>
      </c>
      <c r="K17" s="30" t="s">
        <v>51</v>
      </c>
      <c r="L17" s="24"/>
    </row>
    <row r="18" spans="1:12" s="25" customFormat="1" ht="19.5" customHeight="1" x14ac:dyDescent="0.25">
      <c r="A18" s="26">
        <v>14</v>
      </c>
      <c r="B18" s="27" t="s">
        <v>17</v>
      </c>
      <c r="C18" s="26" t="s">
        <v>7</v>
      </c>
      <c r="D18" s="27" t="s">
        <v>24</v>
      </c>
      <c r="E18" s="29" t="s">
        <v>25</v>
      </c>
      <c r="F18" s="28" t="s">
        <v>9</v>
      </c>
      <c r="G18" s="26">
        <v>100</v>
      </c>
      <c r="H18" s="30">
        <v>507.5</v>
      </c>
      <c r="I18" s="30">
        <f t="shared" si="0"/>
        <v>50750</v>
      </c>
      <c r="J18" s="30">
        <f t="shared" si="1"/>
        <v>60900</v>
      </c>
      <c r="K18" s="30" t="s">
        <v>51</v>
      </c>
      <c r="L18" s="24"/>
    </row>
    <row r="19" spans="1:12" s="25" customFormat="1" ht="15" customHeight="1" x14ac:dyDescent="0.25">
      <c r="A19" s="26">
        <v>15</v>
      </c>
      <c r="B19" s="27" t="s">
        <v>17</v>
      </c>
      <c r="C19" s="26" t="s">
        <v>7</v>
      </c>
      <c r="D19" s="27" t="s">
        <v>24</v>
      </c>
      <c r="E19" s="29" t="s">
        <v>47</v>
      </c>
      <c r="F19" s="28" t="s">
        <v>9</v>
      </c>
      <c r="G19" s="26">
        <v>60</v>
      </c>
      <c r="H19" s="30">
        <v>660</v>
      </c>
      <c r="I19" s="30">
        <f t="shared" si="0"/>
        <v>39600</v>
      </c>
      <c r="J19" s="30">
        <f t="shared" si="1"/>
        <v>47520</v>
      </c>
      <c r="K19" s="30" t="s">
        <v>51</v>
      </c>
      <c r="L19" s="24"/>
    </row>
    <row r="20" spans="1:12" s="25" customFormat="1" ht="15" customHeight="1" x14ac:dyDescent="0.25">
      <c r="A20" s="26">
        <v>16</v>
      </c>
      <c r="B20" s="27" t="s">
        <v>17</v>
      </c>
      <c r="C20" s="26" t="s">
        <v>7</v>
      </c>
      <c r="D20" s="27" t="s">
        <v>24</v>
      </c>
      <c r="E20" s="29" t="s">
        <v>26</v>
      </c>
      <c r="F20" s="28" t="s">
        <v>9</v>
      </c>
      <c r="G20" s="26">
        <v>300</v>
      </c>
      <c r="H20" s="30">
        <v>430.05</v>
      </c>
      <c r="I20" s="30">
        <f t="shared" ref="I20" si="4">G20*H20</f>
        <v>129015</v>
      </c>
      <c r="J20" s="30">
        <f t="shared" ref="J20" si="5">I20*1.2</f>
        <v>154818</v>
      </c>
      <c r="K20" s="30" t="s">
        <v>51</v>
      </c>
      <c r="L20" s="24"/>
    </row>
    <row r="21" spans="1:12" s="25" customFormat="1" ht="25.5" x14ac:dyDescent="0.25">
      <c r="A21" s="26">
        <v>17</v>
      </c>
      <c r="B21" s="27" t="s">
        <v>11</v>
      </c>
      <c r="C21" s="26" t="s">
        <v>7</v>
      </c>
      <c r="D21" s="27" t="s">
        <v>12</v>
      </c>
      <c r="E21" s="29" t="s">
        <v>30</v>
      </c>
      <c r="F21" s="28" t="s">
        <v>9</v>
      </c>
      <c r="G21" s="26">
        <v>2000</v>
      </c>
      <c r="H21" s="30">
        <v>365</v>
      </c>
      <c r="I21" s="30">
        <f t="shared" si="0"/>
        <v>730000</v>
      </c>
      <c r="J21" s="30">
        <f t="shared" si="1"/>
        <v>876000</v>
      </c>
      <c r="K21" s="30" t="s">
        <v>51</v>
      </c>
      <c r="L21" s="24"/>
    </row>
    <row r="22" spans="1:12" s="25" customFormat="1" ht="25.5" x14ac:dyDescent="0.25">
      <c r="A22" s="26">
        <v>18</v>
      </c>
      <c r="B22" s="27" t="s">
        <v>11</v>
      </c>
      <c r="C22" s="26" t="s">
        <v>7</v>
      </c>
      <c r="D22" s="27" t="s">
        <v>13</v>
      </c>
      <c r="E22" s="29" t="s">
        <v>31</v>
      </c>
      <c r="F22" s="28" t="s">
        <v>9</v>
      </c>
      <c r="G22" s="26">
        <v>2000</v>
      </c>
      <c r="H22" s="30">
        <v>360</v>
      </c>
      <c r="I22" s="30">
        <f t="shared" si="0"/>
        <v>720000</v>
      </c>
      <c r="J22" s="30">
        <f t="shared" si="1"/>
        <v>864000</v>
      </c>
      <c r="K22" s="30" t="s">
        <v>51</v>
      </c>
      <c r="L22" s="24"/>
    </row>
    <row r="23" spans="1:12" s="25" customFormat="1" ht="25.5" x14ac:dyDescent="0.25">
      <c r="A23" s="26">
        <v>19</v>
      </c>
      <c r="B23" s="27" t="s">
        <v>11</v>
      </c>
      <c r="C23" s="26" t="s">
        <v>7</v>
      </c>
      <c r="D23" s="27" t="s">
        <v>14</v>
      </c>
      <c r="E23" s="29" t="s">
        <v>32</v>
      </c>
      <c r="F23" s="28" t="s">
        <v>9</v>
      </c>
      <c r="G23" s="26">
        <v>4000</v>
      </c>
      <c r="H23" s="30">
        <v>384</v>
      </c>
      <c r="I23" s="30">
        <f t="shared" si="0"/>
        <v>1536000</v>
      </c>
      <c r="J23" s="30">
        <f t="shared" si="1"/>
        <v>1843200</v>
      </c>
      <c r="K23" s="30" t="s">
        <v>51</v>
      </c>
      <c r="L23" s="24"/>
    </row>
    <row r="24" spans="1:12" s="25" customFormat="1" ht="33" customHeight="1" x14ac:dyDescent="0.25">
      <c r="A24" s="26">
        <v>20</v>
      </c>
      <c r="B24" s="27" t="s">
        <v>11</v>
      </c>
      <c r="C24" s="26" t="s">
        <v>7</v>
      </c>
      <c r="D24" s="27" t="s">
        <v>14</v>
      </c>
      <c r="E24" s="29" t="s">
        <v>50</v>
      </c>
      <c r="F24" s="28" t="s">
        <v>9</v>
      </c>
      <c r="G24" s="26">
        <v>1000</v>
      </c>
      <c r="H24" s="30">
        <v>345</v>
      </c>
      <c r="I24" s="30">
        <f t="shared" ref="I24" si="6">G24*H24</f>
        <v>345000</v>
      </c>
      <c r="J24" s="30">
        <f t="shared" ref="J24" si="7">I24*1.2</f>
        <v>414000</v>
      </c>
      <c r="K24" s="30" t="s">
        <v>51</v>
      </c>
      <c r="L24" s="24"/>
    </row>
    <row r="25" spans="1:12" s="25" customFormat="1" ht="25.5" x14ac:dyDescent="0.25">
      <c r="A25" s="26">
        <v>21</v>
      </c>
      <c r="B25" s="27" t="s">
        <v>11</v>
      </c>
      <c r="C25" s="26" t="s">
        <v>7</v>
      </c>
      <c r="D25" s="27" t="s">
        <v>15</v>
      </c>
      <c r="E25" s="29" t="s">
        <v>34</v>
      </c>
      <c r="F25" s="28" t="s">
        <v>9</v>
      </c>
      <c r="G25" s="26">
        <v>600</v>
      </c>
      <c r="H25" s="30">
        <v>245.83</v>
      </c>
      <c r="I25" s="30">
        <f t="shared" si="0"/>
        <v>147498</v>
      </c>
      <c r="J25" s="30">
        <f t="shared" si="1"/>
        <v>176997.6</v>
      </c>
      <c r="K25" s="30" t="s">
        <v>51</v>
      </c>
      <c r="L25" s="24"/>
    </row>
    <row r="26" spans="1:12" s="25" customFormat="1" ht="32.25" customHeight="1" x14ac:dyDescent="0.25">
      <c r="A26" s="26">
        <v>22</v>
      </c>
      <c r="B26" s="27" t="s">
        <v>35</v>
      </c>
      <c r="C26" s="28" t="s">
        <v>33</v>
      </c>
      <c r="D26" s="27" t="s">
        <v>16</v>
      </c>
      <c r="E26" s="29" t="s">
        <v>30</v>
      </c>
      <c r="F26" s="28" t="s">
        <v>9</v>
      </c>
      <c r="G26" s="26">
        <v>1000</v>
      </c>
      <c r="H26" s="30">
        <v>191.67</v>
      </c>
      <c r="I26" s="30">
        <f t="shared" ref="I26" si="8">G26*H26</f>
        <v>191670</v>
      </c>
      <c r="J26" s="30">
        <f t="shared" ref="J26" si="9">I26*1.2</f>
        <v>230004</v>
      </c>
      <c r="K26" s="30" t="s">
        <v>51</v>
      </c>
      <c r="L26" s="24"/>
    </row>
    <row r="27" spans="1:12" s="25" customFormat="1" ht="38.25" x14ac:dyDescent="0.25">
      <c r="A27" s="26">
        <v>23</v>
      </c>
      <c r="B27" s="27" t="s">
        <v>44</v>
      </c>
      <c r="C27" s="28" t="s">
        <v>45</v>
      </c>
      <c r="D27" s="27" t="s">
        <v>16</v>
      </c>
      <c r="E27" s="29" t="s">
        <v>31</v>
      </c>
      <c r="F27" s="28" t="s">
        <v>9</v>
      </c>
      <c r="G27" s="26">
        <v>1000</v>
      </c>
      <c r="H27" s="30">
        <v>233.33</v>
      </c>
      <c r="I27" s="30">
        <f t="shared" si="0"/>
        <v>233330</v>
      </c>
      <c r="J27" s="30">
        <f t="shared" si="1"/>
        <v>279996</v>
      </c>
      <c r="K27" s="30" t="s">
        <v>51</v>
      </c>
      <c r="L27" s="24"/>
    </row>
    <row r="28" spans="1:12" ht="15.75" x14ac:dyDescent="0.25">
      <c r="A28" s="5"/>
      <c r="B28" s="7" t="s">
        <v>27</v>
      </c>
      <c r="C28" s="3"/>
      <c r="D28" s="3"/>
      <c r="E28" s="4"/>
      <c r="F28" s="6"/>
      <c r="G28" s="20">
        <v>13230</v>
      </c>
      <c r="H28" s="6"/>
      <c r="I28" s="21">
        <f>SUM(I5:I27)</f>
        <v>4679383</v>
      </c>
      <c r="J28" s="21">
        <f>SUM(J5:J27)</f>
        <v>5615259.5999999996</v>
      </c>
      <c r="K28" s="10"/>
      <c r="L28" s="15"/>
    </row>
    <row r="30" spans="1:12" x14ac:dyDescent="0.25">
      <c r="C30" s="17" t="s">
        <v>41</v>
      </c>
      <c r="D30" s="17"/>
      <c r="E30" s="17"/>
      <c r="F30" s="17"/>
      <c r="G30" s="18" t="s">
        <v>38</v>
      </c>
    </row>
    <row r="31" spans="1:12" x14ac:dyDescent="0.25">
      <c r="B31" s="17" t="s">
        <v>42</v>
      </c>
      <c r="C31" s="17"/>
      <c r="D31" s="17"/>
      <c r="E31" s="17"/>
      <c r="F31" s="17"/>
      <c r="G31" s="18"/>
      <c r="H31" s="17"/>
    </row>
    <row r="32" spans="1:12" x14ac:dyDescent="0.25">
      <c r="B32" s="17"/>
      <c r="C32" s="17" t="s">
        <v>39</v>
      </c>
      <c r="D32" s="17"/>
      <c r="E32" s="17"/>
      <c r="F32" s="17"/>
      <c r="G32" s="18" t="s">
        <v>40</v>
      </c>
      <c r="H32" s="17"/>
    </row>
    <row r="33" spans="2:8" x14ac:dyDescent="0.25">
      <c r="B33" s="17"/>
      <c r="C33" s="17"/>
      <c r="D33" s="17"/>
      <c r="E33" s="17"/>
      <c r="F33" s="17"/>
      <c r="G33" s="18"/>
      <c r="H33" s="17"/>
    </row>
    <row r="34" spans="2:8" x14ac:dyDescent="0.25">
      <c r="B34" s="17"/>
      <c r="C34" s="17"/>
      <c r="D34" s="17"/>
      <c r="E34" s="17"/>
      <c r="F34" s="17"/>
      <c r="G34" s="18"/>
      <c r="H34" s="17"/>
    </row>
  </sheetData>
  <pageMargins left="0.23622047244094491" right="0.23622047244094491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2023-01-10T08:56:47Z</dcterms:modified>
</cp:coreProperties>
</file>