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Фитинги\"/>
    </mc:Choice>
  </mc:AlternateContent>
  <xr:revisionPtr revIDLastSave="0" documentId="13_ncr:1_{B58BE0FA-86B9-4B01-AB62-2EFC9ABD058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G53" i="1"/>
  <c r="H48" i="1"/>
  <c r="H49" i="1"/>
  <c r="H50" i="1"/>
  <c r="H51" i="1"/>
  <c r="H52" i="1"/>
  <c r="G48" i="1"/>
  <c r="G49" i="1"/>
  <c r="G50" i="1"/>
  <c r="G51" i="1"/>
  <c r="G52" i="1"/>
  <c r="H37" i="1"/>
  <c r="H38" i="1"/>
  <c r="H39" i="1"/>
  <c r="H40" i="1"/>
  <c r="H41" i="1"/>
  <c r="H42" i="1"/>
  <c r="H43" i="1"/>
  <c r="H44" i="1"/>
  <c r="H45" i="1"/>
  <c r="H46" i="1"/>
  <c r="H47" i="1"/>
  <c r="G37" i="1"/>
  <c r="G38" i="1"/>
  <c r="G39" i="1"/>
  <c r="G40" i="1"/>
  <c r="G41" i="1"/>
  <c r="G42" i="1"/>
  <c r="G43" i="1"/>
  <c r="G44" i="1"/>
  <c r="G45" i="1"/>
  <c r="G46" i="1"/>
  <c r="G47" i="1"/>
  <c r="H25" i="1"/>
  <c r="H26" i="1"/>
  <c r="H27" i="1"/>
  <c r="H28" i="1"/>
  <c r="H29" i="1"/>
  <c r="H30" i="1"/>
  <c r="H31" i="1"/>
  <c r="H32" i="1"/>
  <c r="H33" i="1"/>
  <c r="H34" i="1"/>
  <c r="H35" i="1"/>
  <c r="H36" i="1"/>
  <c r="G31" i="1"/>
  <c r="G32" i="1"/>
  <c r="G33" i="1"/>
  <c r="G34" i="1"/>
  <c r="G35" i="1"/>
  <c r="G36" i="1"/>
  <c r="G25" i="1"/>
  <c r="G26" i="1"/>
  <c r="G27" i="1"/>
  <c r="G28" i="1"/>
  <c r="G29" i="1"/>
  <c r="G30" i="1"/>
  <c r="H23" i="1"/>
  <c r="G23" i="1"/>
  <c r="H22" i="1"/>
  <c r="G22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4" i="1"/>
  <c r="H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4" i="1"/>
  <c r="G6" i="1"/>
</calcChain>
</file>

<file path=xl/sharedStrings.xml><?xml version="1.0" encoding="utf-8"?>
<sst xmlns="http://schemas.openxmlformats.org/spreadsheetml/2006/main" count="159" uniqueCount="67">
  <si>
    <t>№ п/п</t>
  </si>
  <si>
    <t>Наименование материала</t>
  </si>
  <si>
    <t>Ед. изм</t>
  </si>
  <si>
    <t>Количество</t>
  </si>
  <si>
    <t xml:space="preserve">Срок поставки </t>
  </si>
  <si>
    <t>ГОСТ</t>
  </si>
  <si>
    <t>шт</t>
  </si>
  <si>
    <t>январь-июнь 2023г</t>
  </si>
  <si>
    <t>Стоимость, руб., без                   НДС</t>
  </si>
  <si>
    <t>Стоимость, руб., с учетом                   НДС</t>
  </si>
  <si>
    <t>Цена, руб,без НДС</t>
  </si>
  <si>
    <t>Контргайка чугун Ду 15</t>
  </si>
  <si>
    <t>Контргайка чугун Ду 20</t>
  </si>
  <si>
    <t>Контргайка чугун Ду 25</t>
  </si>
  <si>
    <t>Контргайка чугун Ду 32</t>
  </si>
  <si>
    <t>Контргайка чугун Ду 40</t>
  </si>
  <si>
    <t>Контргайка чугун Ду 50</t>
  </si>
  <si>
    <t>Вентиль 15 Б3р 15</t>
  </si>
  <si>
    <t>Вентиль 15 Б3р 20</t>
  </si>
  <si>
    <t>Вентиль 15 Б3р 25</t>
  </si>
  <si>
    <t>Вентиль 15 Б3р  32</t>
  </si>
  <si>
    <t>Вентиль 15кч18п Ду 65 2 1/2</t>
  </si>
  <si>
    <t>Кран шар. 11б27п 1Ду 15</t>
  </si>
  <si>
    <t>Кран шар. 11б27п 1Ду 20</t>
  </si>
  <si>
    <t>Кран шар. 11б27п 1Ду 25</t>
  </si>
  <si>
    <t>Кран шар. 11б27п 1Ду 32</t>
  </si>
  <si>
    <t>Кран шар. 11б27п 1Ду 50</t>
  </si>
  <si>
    <t>Кран 11б6бк Ду 15 Ру 10</t>
  </si>
  <si>
    <t>Кран 11б6бк Ду 20 Ру 10</t>
  </si>
  <si>
    <t>Муфта чугун Ду 15 короткая</t>
  </si>
  <si>
    <t>Муфта чугун Ду 20 короткая</t>
  </si>
  <si>
    <t>Муфта чугун Ду 25 короткая</t>
  </si>
  <si>
    <t>Муфта чугун Ду 32 короткая</t>
  </si>
  <si>
    <t>Муфта чугун Ду 40 длинная</t>
  </si>
  <si>
    <t>Муфта чугун Ду 50</t>
  </si>
  <si>
    <t>Муфта н/р 20 (американка)</t>
  </si>
  <si>
    <t>Тройник прямой чуг Ду15</t>
  </si>
  <si>
    <t>Тройник прямой чуг Ду20</t>
  </si>
  <si>
    <t>Тройник прямой чуг Ду25</t>
  </si>
  <si>
    <t>Тройник прямой чуг Ду32</t>
  </si>
  <si>
    <t>Тройник чуг ГОСТ 8949-75 Ду 32*20*32</t>
  </si>
  <si>
    <t xml:space="preserve">Угольник чугун 3/4" (Ду20) черн вн.вн.резьба (на тормоза) </t>
  </si>
  <si>
    <t>Угольник прямой  чуг Ду 15</t>
  </si>
  <si>
    <t>Угольник прямой  чуг Ду 20</t>
  </si>
  <si>
    <t>Угольник прямой  чуг Ду 25</t>
  </si>
  <si>
    <t>Угольник прямой  чуг Ду 32</t>
  </si>
  <si>
    <t>Боченок 1"x3/4"</t>
  </si>
  <si>
    <t>Боченок 1"</t>
  </si>
  <si>
    <t>Фильтр косой 1" (фильтр глубокой очистки)</t>
  </si>
  <si>
    <t>Фильтр косой 1/2" (фильтр глубокой очистки)</t>
  </si>
  <si>
    <t>Нипель цанга/гайка 16х1/2</t>
  </si>
  <si>
    <t>Нипель цанга/штуцер 16х1/2</t>
  </si>
  <si>
    <t>Обратный клапан 1/2</t>
  </si>
  <si>
    <t>Обратный  клапан 25 мм</t>
  </si>
  <si>
    <t>Нипель 25* 3/4</t>
  </si>
  <si>
    <t>Нипель 3/8*1/2</t>
  </si>
  <si>
    <t>Соединение (муфта ) 20*3/4 ВР</t>
  </si>
  <si>
    <t>ГОСТ 8946-75</t>
  </si>
  <si>
    <t xml:space="preserve">                                        ИТОГО:</t>
  </si>
  <si>
    <t>Заместитель директора</t>
  </si>
  <si>
    <t>В.В. Ракитин</t>
  </si>
  <si>
    <t>Товаровед ОМТО</t>
  </si>
  <si>
    <t>Д.Е. Федюшкина</t>
  </si>
  <si>
    <t>ОТВОД 76</t>
  </si>
  <si>
    <t>3 565,00</t>
  </si>
  <si>
    <t>1 333,33</t>
  </si>
  <si>
    <t>Приложение № 5 к №ЗК/04-ВВРЗ/2023/ОМТО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</si>
</sst>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</font>
    <font>
      <b/>
      <sz val="9"/>
      <color theme="1"/>
      <name val="Times New Roman"/>
      <family val="1"/>
      <charset val="204"/>
    </font>
    <font>
      <sz val="8"/>
      <color theme="4" tint="0.39997558519241921"/>
      <name val="Arial"/>
      <family val="2"/>
    </font>
    <font>
      <sz val="8"/>
      <color theme="4" tint="0.59999389629810485"/>
      <name val="Arial"/>
      <family val="2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3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4" fontId="2" fillId="2" borderId="3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 applyBorder="1" applyAlignment="1">
      <alignment horizontal="right" wrapText="1"/>
    </xf>
    <xf numFmtId="0" fontId="0" fillId="0" borderId="0" xfId="0" applyBorder="1"/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9" fillId="0" borderId="0" xfId="0" applyFont="1"/>
    <xf numFmtId="4" fontId="10" fillId="2" borderId="3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/>
    </xf>
    <xf numFmtId="0" fontId="0" fillId="0" borderId="0" xfId="0" applyAlignment="1"/>
    <xf numFmtId="0" fontId="4" fillId="2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9"/>
  <sheetViews>
    <sheetView tabSelected="1" zoomScaleNormal="100" zoomScaleSheetLayoutView="106" workbookViewId="0">
      <selection activeCell="G12" sqref="G12"/>
    </sheetView>
  </sheetViews>
  <sheetFormatPr defaultRowHeight="11.25" x14ac:dyDescent="0.2"/>
  <cols>
    <col min="1" max="1" width="5" customWidth="1"/>
    <col min="2" max="2" width="36.83203125" customWidth="1"/>
    <col min="3" max="3" width="6" customWidth="1"/>
    <col min="4" max="4" width="14" customWidth="1"/>
    <col min="5" max="5" width="11.6640625" customWidth="1"/>
    <col min="6" max="6" width="10.33203125" style="11" customWidth="1"/>
    <col min="7" max="7" width="15" style="11" customWidth="1"/>
    <col min="8" max="8" width="15.6640625" style="11" customWidth="1"/>
    <col min="9" max="9" width="18.1640625" style="11" customWidth="1"/>
  </cols>
  <sheetData>
    <row r="2" spans="1:10" ht="23.25" customHeight="1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13"/>
    </row>
    <row r="3" spans="1:10" ht="12" customHeight="1" x14ac:dyDescent="0.3">
      <c r="A3" s="12"/>
      <c r="B3" s="12"/>
      <c r="C3" s="12"/>
      <c r="D3" s="12"/>
      <c r="E3" s="12"/>
      <c r="F3" s="12"/>
      <c r="G3" s="12"/>
      <c r="H3" s="45"/>
      <c r="I3" s="46"/>
      <c r="J3" s="46"/>
    </row>
    <row r="4" spans="1:10" ht="11.25" customHeight="1" x14ac:dyDescent="0.2">
      <c r="A4" s="41" t="s">
        <v>0</v>
      </c>
      <c r="B4" s="41" t="s">
        <v>1</v>
      </c>
      <c r="C4" s="41" t="s">
        <v>2</v>
      </c>
      <c r="D4" s="47" t="s">
        <v>5</v>
      </c>
      <c r="E4" s="41" t="s">
        <v>3</v>
      </c>
      <c r="F4" s="41" t="s">
        <v>10</v>
      </c>
      <c r="G4" s="41" t="s">
        <v>8</v>
      </c>
      <c r="H4" s="41" t="s">
        <v>9</v>
      </c>
      <c r="I4" s="41" t="s">
        <v>4</v>
      </c>
    </row>
    <row r="5" spans="1:10" ht="25.5" customHeight="1" x14ac:dyDescent="0.2">
      <c r="A5" s="41"/>
      <c r="B5" s="41"/>
      <c r="C5" s="41"/>
      <c r="D5" s="48"/>
      <c r="E5" s="41"/>
      <c r="F5" s="44"/>
      <c r="G5" s="41"/>
      <c r="H5" s="41"/>
      <c r="I5" s="42"/>
    </row>
    <row r="6" spans="1:10" s="4" customFormat="1" ht="18.75" customHeight="1" x14ac:dyDescent="0.2">
      <c r="A6" s="1">
        <v>1</v>
      </c>
      <c r="B6" s="25" t="s">
        <v>11</v>
      </c>
      <c r="C6" s="2" t="s">
        <v>6</v>
      </c>
      <c r="D6" s="8"/>
      <c r="E6" s="20">
        <v>5000</v>
      </c>
      <c r="F6" s="31">
        <v>11.25</v>
      </c>
      <c r="G6" s="17">
        <f>F6*E6</f>
        <v>56250</v>
      </c>
      <c r="H6" s="17">
        <f>F6*E6*1.2</f>
        <v>67500</v>
      </c>
      <c r="I6" s="18" t="s">
        <v>7</v>
      </c>
    </row>
    <row r="7" spans="1:10" s="4" customFormat="1" ht="15" customHeight="1" x14ac:dyDescent="0.2">
      <c r="A7" s="1">
        <v>2</v>
      </c>
      <c r="B7" s="25" t="s">
        <v>12</v>
      </c>
      <c r="C7" s="2" t="s">
        <v>6</v>
      </c>
      <c r="D7" s="8"/>
      <c r="E7" s="20">
        <v>3500</v>
      </c>
      <c r="F7" s="31">
        <v>17.670000000000002</v>
      </c>
      <c r="G7" s="17">
        <f t="shared" ref="G7:G52" si="0">F7*E7</f>
        <v>61845.000000000007</v>
      </c>
      <c r="H7" s="17">
        <f t="shared" ref="H7:H52" si="1">F7*E7*1.2</f>
        <v>74214</v>
      </c>
      <c r="I7" s="18" t="s">
        <v>7</v>
      </c>
    </row>
    <row r="8" spans="1:10" s="4" customFormat="1" ht="17.25" customHeight="1" x14ac:dyDescent="0.2">
      <c r="A8" s="1">
        <v>3</v>
      </c>
      <c r="B8" s="25" t="s">
        <v>13</v>
      </c>
      <c r="C8" s="2" t="s">
        <v>6</v>
      </c>
      <c r="D8" s="2"/>
      <c r="E8" s="21">
        <v>3500</v>
      </c>
      <c r="F8" s="31">
        <v>26.67</v>
      </c>
      <c r="G8" s="17">
        <f t="shared" si="0"/>
        <v>93345</v>
      </c>
      <c r="H8" s="17">
        <f t="shared" si="1"/>
        <v>112014</v>
      </c>
      <c r="I8" s="18" t="s">
        <v>7</v>
      </c>
    </row>
    <row r="9" spans="1:10" s="4" customFormat="1" ht="17.25" customHeight="1" x14ac:dyDescent="0.2">
      <c r="A9" s="1">
        <v>4</v>
      </c>
      <c r="B9" s="25" t="s">
        <v>14</v>
      </c>
      <c r="C9" s="2" t="s">
        <v>6</v>
      </c>
      <c r="D9" s="2"/>
      <c r="E9" s="21">
        <v>3500</v>
      </c>
      <c r="F9" s="31">
        <v>34.58</v>
      </c>
      <c r="G9" s="17">
        <f t="shared" si="0"/>
        <v>121030</v>
      </c>
      <c r="H9" s="17">
        <f t="shared" si="1"/>
        <v>145236</v>
      </c>
      <c r="I9" s="18" t="s">
        <v>7</v>
      </c>
    </row>
    <row r="10" spans="1:10" s="4" customFormat="1" ht="17.25" customHeight="1" x14ac:dyDescent="0.2">
      <c r="A10" s="1">
        <v>5</v>
      </c>
      <c r="B10" s="25" t="s">
        <v>15</v>
      </c>
      <c r="C10" s="2" t="s">
        <v>6</v>
      </c>
      <c r="D10" s="2"/>
      <c r="E10" s="21">
        <v>3500</v>
      </c>
      <c r="F10" s="31">
        <v>37.5</v>
      </c>
      <c r="G10" s="17">
        <f t="shared" si="0"/>
        <v>131250</v>
      </c>
      <c r="H10" s="17">
        <f t="shared" si="1"/>
        <v>157500</v>
      </c>
      <c r="I10" s="18" t="s">
        <v>7</v>
      </c>
    </row>
    <row r="11" spans="1:10" s="4" customFormat="1" ht="17.25" customHeight="1" x14ac:dyDescent="0.2">
      <c r="A11" s="1">
        <v>6</v>
      </c>
      <c r="B11" s="25" t="s">
        <v>16</v>
      </c>
      <c r="C11" s="2" t="s">
        <v>6</v>
      </c>
      <c r="D11" s="2"/>
      <c r="E11" s="21">
        <v>3437</v>
      </c>
      <c r="F11" s="31">
        <v>72.5</v>
      </c>
      <c r="G11" s="17">
        <f t="shared" si="0"/>
        <v>249182.5</v>
      </c>
      <c r="H11" s="17">
        <f t="shared" si="1"/>
        <v>299019</v>
      </c>
      <c r="I11" s="18" t="s">
        <v>7</v>
      </c>
    </row>
    <row r="12" spans="1:10" s="5" customFormat="1" ht="15" customHeight="1" x14ac:dyDescent="0.2">
      <c r="A12" s="14">
        <v>7</v>
      </c>
      <c r="B12" s="26" t="s">
        <v>17</v>
      </c>
      <c r="C12" s="15" t="s">
        <v>6</v>
      </c>
      <c r="D12" s="15"/>
      <c r="E12" s="22">
        <v>2000</v>
      </c>
      <c r="F12" s="32">
        <v>216.67</v>
      </c>
      <c r="G12" s="16">
        <f t="shared" si="0"/>
        <v>433340</v>
      </c>
      <c r="H12" s="16">
        <f t="shared" si="1"/>
        <v>520008</v>
      </c>
      <c r="I12" s="18" t="s">
        <v>7</v>
      </c>
    </row>
    <row r="13" spans="1:10" s="6" customFormat="1" ht="17.25" customHeight="1" x14ac:dyDescent="0.2">
      <c r="A13" s="1">
        <v>8</v>
      </c>
      <c r="B13" s="27" t="s">
        <v>18</v>
      </c>
      <c r="C13" s="2" t="s">
        <v>6</v>
      </c>
      <c r="D13" s="2"/>
      <c r="E13" s="21">
        <v>1600</v>
      </c>
      <c r="F13" s="33">
        <v>265</v>
      </c>
      <c r="G13" s="9">
        <f t="shared" si="0"/>
        <v>424000</v>
      </c>
      <c r="H13" s="9">
        <f t="shared" si="1"/>
        <v>508800</v>
      </c>
      <c r="I13" s="18" t="s">
        <v>7</v>
      </c>
    </row>
    <row r="14" spans="1:10" s="7" customFormat="1" ht="17.25" customHeight="1" x14ac:dyDescent="0.2">
      <c r="A14" s="3">
        <v>9</v>
      </c>
      <c r="B14" s="25" t="s">
        <v>19</v>
      </c>
      <c r="C14" s="2" t="s">
        <v>6</v>
      </c>
      <c r="D14" s="2"/>
      <c r="E14" s="21">
        <v>1600</v>
      </c>
      <c r="F14" s="33">
        <v>345</v>
      </c>
      <c r="G14" s="9">
        <f t="shared" si="0"/>
        <v>552000</v>
      </c>
      <c r="H14" s="9">
        <f t="shared" si="1"/>
        <v>662400</v>
      </c>
      <c r="I14" s="18" t="s">
        <v>7</v>
      </c>
    </row>
    <row r="15" spans="1:10" s="7" customFormat="1" ht="14.25" customHeight="1" x14ac:dyDescent="0.2">
      <c r="A15" s="1">
        <v>10</v>
      </c>
      <c r="B15" s="28" t="s">
        <v>20</v>
      </c>
      <c r="C15" s="2" t="s">
        <v>6</v>
      </c>
      <c r="D15" s="2"/>
      <c r="E15" s="21">
        <v>1400</v>
      </c>
      <c r="F15" s="33">
        <v>658.33</v>
      </c>
      <c r="G15" s="9">
        <f t="shared" si="0"/>
        <v>921662</v>
      </c>
      <c r="H15" s="9">
        <f t="shared" si="1"/>
        <v>1105994.3999999999</v>
      </c>
      <c r="I15" s="18" t="s">
        <v>7</v>
      </c>
    </row>
    <row r="16" spans="1:10" s="7" customFormat="1" ht="21.75" customHeight="1" x14ac:dyDescent="0.2">
      <c r="A16" s="1">
        <v>11</v>
      </c>
      <c r="B16" s="29" t="s">
        <v>21</v>
      </c>
      <c r="C16" s="2" t="s">
        <v>6</v>
      </c>
      <c r="D16" s="2"/>
      <c r="E16" s="21">
        <v>400</v>
      </c>
      <c r="F16" s="36" t="s">
        <v>64</v>
      </c>
      <c r="G16" s="9">
        <v>1426000</v>
      </c>
      <c r="H16" s="9">
        <v>1711200</v>
      </c>
      <c r="I16" s="18" t="s">
        <v>7</v>
      </c>
    </row>
    <row r="17" spans="1:9" s="7" customFormat="1" ht="21.75" customHeight="1" x14ac:dyDescent="0.2">
      <c r="A17" s="1">
        <v>12</v>
      </c>
      <c r="B17" s="28" t="s">
        <v>22</v>
      </c>
      <c r="C17" s="2" t="s">
        <v>6</v>
      </c>
      <c r="D17" s="2"/>
      <c r="E17" s="21">
        <v>3000</v>
      </c>
      <c r="F17" s="33">
        <v>183.33</v>
      </c>
      <c r="G17" s="9">
        <f t="shared" si="0"/>
        <v>549990</v>
      </c>
      <c r="H17" s="9">
        <f t="shared" si="1"/>
        <v>659988</v>
      </c>
      <c r="I17" s="18" t="s">
        <v>7</v>
      </c>
    </row>
    <row r="18" spans="1:9" s="7" customFormat="1" ht="21" customHeight="1" x14ac:dyDescent="0.2">
      <c r="A18" s="3">
        <v>13</v>
      </c>
      <c r="B18" s="28" t="s">
        <v>23</v>
      </c>
      <c r="C18" s="2" t="s">
        <v>6</v>
      </c>
      <c r="D18" s="2"/>
      <c r="E18" s="21">
        <v>3000</v>
      </c>
      <c r="F18" s="33">
        <v>192.5</v>
      </c>
      <c r="G18" s="9">
        <f t="shared" si="0"/>
        <v>577500</v>
      </c>
      <c r="H18" s="9">
        <f t="shared" si="1"/>
        <v>693000</v>
      </c>
      <c r="I18" s="18" t="s">
        <v>7</v>
      </c>
    </row>
    <row r="19" spans="1:9" s="7" customFormat="1" ht="25.5" customHeight="1" x14ac:dyDescent="0.2">
      <c r="A19" s="1">
        <v>14</v>
      </c>
      <c r="B19" s="28" t="s">
        <v>24</v>
      </c>
      <c r="C19" s="2" t="s">
        <v>6</v>
      </c>
      <c r="D19" s="2"/>
      <c r="E19" s="21">
        <v>3000</v>
      </c>
      <c r="F19" s="33">
        <v>333.33</v>
      </c>
      <c r="G19" s="9">
        <f t="shared" si="0"/>
        <v>999990</v>
      </c>
      <c r="H19" s="9">
        <f t="shared" si="1"/>
        <v>1199988</v>
      </c>
      <c r="I19" s="18" t="s">
        <v>7</v>
      </c>
    </row>
    <row r="20" spans="1:9" s="7" customFormat="1" ht="23.25" customHeight="1" x14ac:dyDescent="0.2">
      <c r="A20" s="1">
        <v>15</v>
      </c>
      <c r="B20" s="29" t="s">
        <v>25</v>
      </c>
      <c r="C20" s="2" t="s">
        <v>6</v>
      </c>
      <c r="D20" s="2"/>
      <c r="E20" s="21">
        <v>3000</v>
      </c>
      <c r="F20" s="34">
        <v>277.66000000000003</v>
      </c>
      <c r="G20" s="9">
        <f t="shared" si="0"/>
        <v>832980.00000000012</v>
      </c>
      <c r="H20" s="9">
        <f t="shared" si="1"/>
        <v>999576.00000000012</v>
      </c>
      <c r="I20" s="18" t="s">
        <v>7</v>
      </c>
    </row>
    <row r="21" spans="1:9" s="7" customFormat="1" ht="22.5" customHeight="1" x14ac:dyDescent="0.2">
      <c r="A21" s="1">
        <v>16</v>
      </c>
      <c r="B21" s="29" t="s">
        <v>26</v>
      </c>
      <c r="C21" s="2" t="s">
        <v>6</v>
      </c>
      <c r="D21" s="2"/>
      <c r="E21" s="21">
        <v>2000</v>
      </c>
      <c r="F21" s="35" t="s">
        <v>65</v>
      </c>
      <c r="G21" s="9">
        <v>2666660</v>
      </c>
      <c r="H21" s="9">
        <v>3199992</v>
      </c>
      <c r="I21" s="18" t="s">
        <v>7</v>
      </c>
    </row>
    <row r="22" spans="1:9" ht="17.25" customHeight="1" x14ac:dyDescent="0.2">
      <c r="A22" s="1">
        <v>17</v>
      </c>
      <c r="B22" s="29" t="s">
        <v>27</v>
      </c>
      <c r="C22" s="2" t="s">
        <v>6</v>
      </c>
      <c r="D22" s="2"/>
      <c r="E22" s="21">
        <v>2000</v>
      </c>
      <c r="F22" s="33">
        <v>311.67</v>
      </c>
      <c r="G22" s="9">
        <f t="shared" ref="G22:G23" si="2">F22*E22</f>
        <v>623340</v>
      </c>
      <c r="H22" s="9">
        <f t="shared" ref="H22:H23" si="3">F22*E22*1.2</f>
        <v>748008</v>
      </c>
      <c r="I22" s="18" t="s">
        <v>7</v>
      </c>
    </row>
    <row r="23" spans="1:9" ht="17.25" customHeight="1" x14ac:dyDescent="0.2">
      <c r="A23" s="3">
        <v>18</v>
      </c>
      <c r="B23" s="29" t="s">
        <v>28</v>
      </c>
      <c r="C23" s="2" t="s">
        <v>6</v>
      </c>
      <c r="D23" s="2"/>
      <c r="E23" s="21">
        <v>2000</v>
      </c>
      <c r="F23" s="33">
        <v>491.67</v>
      </c>
      <c r="G23" s="9">
        <f t="shared" si="2"/>
        <v>983340</v>
      </c>
      <c r="H23" s="9">
        <f t="shared" si="3"/>
        <v>1180008</v>
      </c>
      <c r="I23" s="18" t="s">
        <v>7</v>
      </c>
    </row>
    <row r="24" spans="1:9" ht="16.5" customHeight="1" x14ac:dyDescent="0.2">
      <c r="A24" s="1">
        <v>19</v>
      </c>
      <c r="B24" s="30" t="s">
        <v>29</v>
      </c>
      <c r="C24" s="2" t="s">
        <v>6</v>
      </c>
      <c r="D24" s="19"/>
      <c r="E24" s="21">
        <v>4000</v>
      </c>
      <c r="F24" s="33">
        <v>18</v>
      </c>
      <c r="G24" s="9">
        <f t="shared" si="0"/>
        <v>72000</v>
      </c>
      <c r="H24" s="9">
        <f t="shared" si="1"/>
        <v>86400</v>
      </c>
      <c r="I24" s="18" t="s">
        <v>7</v>
      </c>
    </row>
    <row r="25" spans="1:9" ht="18.75" customHeight="1" x14ac:dyDescent="0.2">
      <c r="A25" s="10">
        <v>20</v>
      </c>
      <c r="B25" s="29" t="s">
        <v>30</v>
      </c>
      <c r="C25" s="10" t="s">
        <v>6</v>
      </c>
      <c r="D25" s="19"/>
      <c r="E25" s="23">
        <v>2000</v>
      </c>
      <c r="F25" s="10">
        <v>29.17</v>
      </c>
      <c r="G25" s="9">
        <f t="shared" si="0"/>
        <v>58340</v>
      </c>
      <c r="H25" s="9">
        <f t="shared" si="1"/>
        <v>70008</v>
      </c>
      <c r="I25" s="19" t="s">
        <v>7</v>
      </c>
    </row>
    <row r="26" spans="1:9" ht="18" customHeight="1" x14ac:dyDescent="0.2">
      <c r="A26" s="10">
        <v>21</v>
      </c>
      <c r="B26" s="29" t="s">
        <v>31</v>
      </c>
      <c r="C26" s="10" t="s">
        <v>6</v>
      </c>
      <c r="D26" s="19"/>
      <c r="E26" s="23">
        <v>2000</v>
      </c>
      <c r="F26" s="10">
        <v>41</v>
      </c>
      <c r="G26" s="9">
        <f t="shared" si="0"/>
        <v>82000</v>
      </c>
      <c r="H26" s="9">
        <f t="shared" si="1"/>
        <v>98400</v>
      </c>
      <c r="I26" s="19" t="s">
        <v>7</v>
      </c>
    </row>
    <row r="27" spans="1:9" ht="16.5" customHeight="1" x14ac:dyDescent="0.2">
      <c r="A27" s="10">
        <v>22</v>
      </c>
      <c r="B27" s="29" t="s">
        <v>32</v>
      </c>
      <c r="C27" s="10" t="s">
        <v>6</v>
      </c>
      <c r="D27" s="19"/>
      <c r="E27" s="23">
        <v>2000</v>
      </c>
      <c r="F27" s="10">
        <v>71</v>
      </c>
      <c r="G27" s="9">
        <f t="shared" si="0"/>
        <v>142000</v>
      </c>
      <c r="H27" s="9">
        <f t="shared" si="1"/>
        <v>170400</v>
      </c>
      <c r="I27" s="19" t="s">
        <v>7</v>
      </c>
    </row>
    <row r="28" spans="1:9" ht="15.75" customHeight="1" x14ac:dyDescent="0.2">
      <c r="A28" s="10">
        <v>23</v>
      </c>
      <c r="B28" s="29" t="s">
        <v>33</v>
      </c>
      <c r="C28" s="10" t="s">
        <v>6</v>
      </c>
      <c r="D28" s="19"/>
      <c r="E28" s="23">
        <v>2000</v>
      </c>
      <c r="F28" s="10">
        <v>34.450000000000003</v>
      </c>
      <c r="G28" s="9">
        <f t="shared" si="0"/>
        <v>68900</v>
      </c>
      <c r="H28" s="9">
        <f t="shared" si="1"/>
        <v>82680</v>
      </c>
      <c r="I28" s="19" t="s">
        <v>7</v>
      </c>
    </row>
    <row r="29" spans="1:9" ht="14.25" customHeight="1" x14ac:dyDescent="0.2">
      <c r="A29" s="10">
        <v>24</v>
      </c>
      <c r="B29" s="29" t="s">
        <v>34</v>
      </c>
      <c r="C29" s="10" t="s">
        <v>6</v>
      </c>
      <c r="D29" s="19"/>
      <c r="E29" s="23">
        <v>2000</v>
      </c>
      <c r="F29" s="10">
        <v>132</v>
      </c>
      <c r="G29" s="9">
        <f t="shared" si="0"/>
        <v>264000</v>
      </c>
      <c r="H29" s="9">
        <f t="shared" si="1"/>
        <v>316800</v>
      </c>
      <c r="I29" s="19" t="s">
        <v>7</v>
      </c>
    </row>
    <row r="30" spans="1:9" ht="17.25" customHeight="1" x14ac:dyDescent="0.2">
      <c r="A30" s="10">
        <v>25</v>
      </c>
      <c r="B30" s="29" t="s">
        <v>35</v>
      </c>
      <c r="C30" s="10" t="s">
        <v>6</v>
      </c>
      <c r="D30" s="19"/>
      <c r="E30" s="23">
        <v>350</v>
      </c>
      <c r="F30" s="10">
        <v>360</v>
      </c>
      <c r="G30" s="9">
        <f t="shared" si="0"/>
        <v>126000</v>
      </c>
      <c r="H30" s="9">
        <f t="shared" si="1"/>
        <v>151200</v>
      </c>
      <c r="I30" s="19" t="s">
        <v>7</v>
      </c>
    </row>
    <row r="31" spans="1:9" ht="15" customHeight="1" x14ac:dyDescent="0.2">
      <c r="A31" s="10">
        <v>26</v>
      </c>
      <c r="B31" s="29" t="s">
        <v>36</v>
      </c>
      <c r="C31" s="10" t="s">
        <v>6</v>
      </c>
      <c r="D31" s="19"/>
      <c r="E31" s="23">
        <v>2000</v>
      </c>
      <c r="F31" s="10">
        <v>39</v>
      </c>
      <c r="G31" s="9">
        <f t="shared" si="0"/>
        <v>78000</v>
      </c>
      <c r="H31" s="9">
        <f t="shared" si="1"/>
        <v>93600</v>
      </c>
      <c r="I31" s="19" t="s">
        <v>7</v>
      </c>
    </row>
    <row r="32" spans="1:9" ht="15.75" customHeight="1" x14ac:dyDescent="0.2">
      <c r="A32" s="10">
        <v>27</v>
      </c>
      <c r="B32" s="29" t="s">
        <v>37</v>
      </c>
      <c r="C32" s="10" t="s">
        <v>6</v>
      </c>
      <c r="D32" s="19"/>
      <c r="E32" s="23">
        <v>2000</v>
      </c>
      <c r="F32" s="10">
        <v>64.17</v>
      </c>
      <c r="G32" s="9">
        <f t="shared" si="0"/>
        <v>128340</v>
      </c>
      <c r="H32" s="9">
        <f t="shared" si="1"/>
        <v>154008</v>
      </c>
      <c r="I32" s="19" t="s">
        <v>7</v>
      </c>
    </row>
    <row r="33" spans="1:9" ht="14.25" customHeight="1" x14ac:dyDescent="0.2">
      <c r="A33" s="10">
        <v>28</v>
      </c>
      <c r="B33" s="29" t="s">
        <v>38</v>
      </c>
      <c r="C33" s="10" t="s">
        <v>6</v>
      </c>
      <c r="D33" s="19"/>
      <c r="E33" s="23">
        <v>2000</v>
      </c>
      <c r="F33" s="10">
        <v>64.17</v>
      </c>
      <c r="G33" s="9">
        <f t="shared" si="0"/>
        <v>128340</v>
      </c>
      <c r="H33" s="9">
        <f t="shared" si="1"/>
        <v>154008</v>
      </c>
      <c r="I33" s="19" t="s">
        <v>7</v>
      </c>
    </row>
    <row r="34" spans="1:9" ht="12.75" x14ac:dyDescent="0.2">
      <c r="A34" s="10">
        <v>29</v>
      </c>
      <c r="B34" s="29" t="s">
        <v>39</v>
      </c>
      <c r="C34" s="10" t="s">
        <v>6</v>
      </c>
      <c r="D34" s="19"/>
      <c r="E34" s="23">
        <v>2000</v>
      </c>
      <c r="F34" s="10">
        <v>80.5</v>
      </c>
      <c r="G34" s="9">
        <f t="shared" si="0"/>
        <v>161000</v>
      </c>
      <c r="H34" s="9">
        <f t="shared" si="1"/>
        <v>193200</v>
      </c>
      <c r="I34" s="19" t="s">
        <v>7</v>
      </c>
    </row>
    <row r="35" spans="1:9" ht="28.5" customHeight="1" x14ac:dyDescent="0.2">
      <c r="A35" s="10">
        <v>30</v>
      </c>
      <c r="B35" s="29" t="s">
        <v>40</v>
      </c>
      <c r="C35" s="10" t="s">
        <v>6</v>
      </c>
      <c r="D35" s="19"/>
      <c r="E35" s="23">
        <v>360</v>
      </c>
      <c r="F35" s="10">
        <v>368.14</v>
      </c>
      <c r="G35" s="9">
        <f t="shared" si="0"/>
        <v>132530.4</v>
      </c>
      <c r="H35" s="9">
        <f t="shared" si="1"/>
        <v>159036.47999999998</v>
      </c>
      <c r="I35" s="19" t="s">
        <v>7</v>
      </c>
    </row>
    <row r="36" spans="1:9" ht="30" customHeight="1" x14ac:dyDescent="0.2">
      <c r="A36" s="10">
        <v>31</v>
      </c>
      <c r="B36" s="29" t="s">
        <v>41</v>
      </c>
      <c r="C36" s="10" t="s">
        <v>6</v>
      </c>
      <c r="D36" s="10" t="s">
        <v>57</v>
      </c>
      <c r="E36" s="23">
        <v>735</v>
      </c>
      <c r="F36" s="10">
        <v>90.27</v>
      </c>
      <c r="G36" s="9">
        <f t="shared" si="0"/>
        <v>66348.45</v>
      </c>
      <c r="H36" s="9">
        <f t="shared" si="1"/>
        <v>79618.14</v>
      </c>
      <c r="I36" s="19" t="s">
        <v>7</v>
      </c>
    </row>
    <row r="37" spans="1:9" ht="18" customHeight="1" x14ac:dyDescent="0.2">
      <c r="A37" s="10">
        <v>32</v>
      </c>
      <c r="B37" s="29" t="s">
        <v>42</v>
      </c>
      <c r="C37" s="10" t="s">
        <v>6</v>
      </c>
      <c r="D37" s="19"/>
      <c r="E37" s="23">
        <v>2155</v>
      </c>
      <c r="F37" s="10">
        <v>25</v>
      </c>
      <c r="G37" s="9">
        <f t="shared" si="0"/>
        <v>53875</v>
      </c>
      <c r="H37" s="9">
        <f t="shared" si="1"/>
        <v>64650</v>
      </c>
      <c r="I37" s="19" t="s">
        <v>7</v>
      </c>
    </row>
    <row r="38" spans="1:9" ht="15.75" customHeight="1" x14ac:dyDescent="0.2">
      <c r="A38" s="10">
        <v>33</v>
      </c>
      <c r="B38" s="29" t="s">
        <v>43</v>
      </c>
      <c r="C38" s="10" t="s">
        <v>6</v>
      </c>
      <c r="D38" s="19"/>
      <c r="E38" s="23">
        <v>1800</v>
      </c>
      <c r="F38" s="10">
        <v>29.5</v>
      </c>
      <c r="G38" s="9">
        <f t="shared" si="0"/>
        <v>53100</v>
      </c>
      <c r="H38" s="9">
        <f t="shared" si="1"/>
        <v>63720</v>
      </c>
      <c r="I38" s="19" t="s">
        <v>7</v>
      </c>
    </row>
    <row r="39" spans="1:9" ht="17.25" customHeight="1" x14ac:dyDescent="0.2">
      <c r="A39" s="10">
        <v>34</v>
      </c>
      <c r="B39" s="29" t="s">
        <v>44</v>
      </c>
      <c r="C39" s="10" t="s">
        <v>6</v>
      </c>
      <c r="D39" s="19"/>
      <c r="E39" s="23">
        <v>1100</v>
      </c>
      <c r="F39" s="10">
        <v>47</v>
      </c>
      <c r="G39" s="9">
        <f t="shared" si="0"/>
        <v>51700</v>
      </c>
      <c r="H39" s="9">
        <f t="shared" si="1"/>
        <v>62040</v>
      </c>
      <c r="I39" s="19" t="s">
        <v>7</v>
      </c>
    </row>
    <row r="40" spans="1:9" ht="16.5" customHeight="1" x14ac:dyDescent="0.2">
      <c r="A40" s="10">
        <v>35</v>
      </c>
      <c r="B40" s="29" t="s">
        <v>45</v>
      </c>
      <c r="C40" s="10" t="s">
        <v>6</v>
      </c>
      <c r="D40" s="19"/>
      <c r="E40" s="23">
        <v>1100</v>
      </c>
      <c r="F40" s="10">
        <v>122.22</v>
      </c>
      <c r="G40" s="9">
        <f t="shared" si="0"/>
        <v>134442</v>
      </c>
      <c r="H40" s="9">
        <f t="shared" si="1"/>
        <v>161330.4</v>
      </c>
      <c r="I40" s="19" t="s">
        <v>7</v>
      </c>
    </row>
    <row r="41" spans="1:9" ht="15" customHeight="1" x14ac:dyDescent="0.2">
      <c r="A41" s="10">
        <v>36</v>
      </c>
      <c r="B41" s="29" t="s">
        <v>46</v>
      </c>
      <c r="C41" s="10" t="s">
        <v>6</v>
      </c>
      <c r="D41" s="19"/>
      <c r="E41" s="23">
        <v>300</v>
      </c>
      <c r="F41" s="10">
        <v>130</v>
      </c>
      <c r="G41" s="9">
        <f t="shared" si="0"/>
        <v>39000</v>
      </c>
      <c r="H41" s="9">
        <f t="shared" si="1"/>
        <v>46800</v>
      </c>
      <c r="I41" s="19" t="s">
        <v>7</v>
      </c>
    </row>
    <row r="42" spans="1:9" ht="15.75" customHeight="1" x14ac:dyDescent="0.2">
      <c r="A42" s="10">
        <v>37</v>
      </c>
      <c r="B42" s="29" t="s">
        <v>47</v>
      </c>
      <c r="C42" s="10" t="s">
        <v>6</v>
      </c>
      <c r="D42" s="19"/>
      <c r="E42" s="23">
        <v>300</v>
      </c>
      <c r="F42" s="10">
        <v>200.42</v>
      </c>
      <c r="G42" s="9">
        <f t="shared" si="0"/>
        <v>60125.999999999993</v>
      </c>
      <c r="H42" s="9">
        <f t="shared" si="1"/>
        <v>72151.199999999983</v>
      </c>
      <c r="I42" s="19" t="s">
        <v>7</v>
      </c>
    </row>
    <row r="43" spans="1:9" ht="25.5" x14ac:dyDescent="0.2">
      <c r="A43" s="10">
        <v>38</v>
      </c>
      <c r="B43" s="29" t="s">
        <v>48</v>
      </c>
      <c r="C43" s="10" t="s">
        <v>6</v>
      </c>
      <c r="D43" s="19"/>
      <c r="E43" s="23">
        <v>650</v>
      </c>
      <c r="F43" s="10">
        <v>405</v>
      </c>
      <c r="G43" s="9">
        <f t="shared" si="0"/>
        <v>263250</v>
      </c>
      <c r="H43" s="9">
        <f t="shared" si="1"/>
        <v>315900</v>
      </c>
      <c r="I43" s="19" t="s">
        <v>7</v>
      </c>
    </row>
    <row r="44" spans="1:9" ht="25.5" x14ac:dyDescent="0.2">
      <c r="A44" s="10">
        <v>39</v>
      </c>
      <c r="B44" s="29" t="s">
        <v>49</v>
      </c>
      <c r="C44" s="10" t="s">
        <v>6</v>
      </c>
      <c r="D44" s="19"/>
      <c r="E44" s="23">
        <v>650</v>
      </c>
      <c r="F44" s="10">
        <v>204.17</v>
      </c>
      <c r="G44" s="9">
        <f t="shared" si="0"/>
        <v>132710.5</v>
      </c>
      <c r="H44" s="9">
        <f t="shared" si="1"/>
        <v>159252.6</v>
      </c>
      <c r="I44" s="19" t="s">
        <v>7</v>
      </c>
    </row>
    <row r="45" spans="1:9" ht="16.5" customHeight="1" x14ac:dyDescent="0.2">
      <c r="A45" s="10">
        <v>40</v>
      </c>
      <c r="B45" s="29" t="s">
        <v>50</v>
      </c>
      <c r="C45" s="10" t="s">
        <v>6</v>
      </c>
      <c r="D45" s="19"/>
      <c r="E45" s="23">
        <v>2000</v>
      </c>
      <c r="F45" s="10">
        <v>111.67</v>
      </c>
      <c r="G45" s="9">
        <f t="shared" si="0"/>
        <v>223340</v>
      </c>
      <c r="H45" s="9">
        <f t="shared" si="1"/>
        <v>268008</v>
      </c>
      <c r="I45" s="19" t="s">
        <v>7</v>
      </c>
    </row>
    <row r="46" spans="1:9" ht="14.25" customHeight="1" x14ac:dyDescent="0.2">
      <c r="A46" s="10">
        <v>41</v>
      </c>
      <c r="B46" s="29" t="s">
        <v>51</v>
      </c>
      <c r="C46" s="10" t="s">
        <v>6</v>
      </c>
      <c r="D46" s="19"/>
      <c r="E46" s="23">
        <v>2000</v>
      </c>
      <c r="F46" s="10">
        <v>97.5</v>
      </c>
      <c r="G46" s="9">
        <f t="shared" si="0"/>
        <v>195000</v>
      </c>
      <c r="H46" s="9">
        <f t="shared" si="1"/>
        <v>234000</v>
      </c>
      <c r="I46" s="19" t="s">
        <v>7</v>
      </c>
    </row>
    <row r="47" spans="1:9" ht="15.75" customHeight="1" x14ac:dyDescent="0.2">
      <c r="A47" s="10">
        <v>42</v>
      </c>
      <c r="B47" s="29" t="s">
        <v>52</v>
      </c>
      <c r="C47" s="10" t="s">
        <v>6</v>
      </c>
      <c r="D47" s="19"/>
      <c r="E47" s="23">
        <v>600</v>
      </c>
      <c r="F47" s="10">
        <v>353.08</v>
      </c>
      <c r="G47" s="9">
        <f t="shared" si="0"/>
        <v>211848</v>
      </c>
      <c r="H47" s="9">
        <f t="shared" si="1"/>
        <v>254217.59999999998</v>
      </c>
      <c r="I47" s="19" t="s">
        <v>7</v>
      </c>
    </row>
    <row r="48" spans="1:9" ht="15.75" customHeight="1" x14ac:dyDescent="0.2">
      <c r="A48" s="10">
        <v>43</v>
      </c>
      <c r="B48" s="29" t="s">
        <v>53</v>
      </c>
      <c r="C48" s="10" t="s">
        <v>6</v>
      </c>
      <c r="D48" s="19"/>
      <c r="E48" s="23">
        <v>600</v>
      </c>
      <c r="F48" s="10">
        <v>454.17</v>
      </c>
      <c r="G48" s="9">
        <f t="shared" si="0"/>
        <v>272502</v>
      </c>
      <c r="H48" s="9">
        <f t="shared" si="1"/>
        <v>327002.39999999997</v>
      </c>
      <c r="I48" s="19" t="s">
        <v>7</v>
      </c>
    </row>
    <row r="49" spans="1:9" ht="15.75" customHeight="1" x14ac:dyDescent="0.2">
      <c r="A49" s="10">
        <v>44</v>
      </c>
      <c r="B49" s="29" t="s">
        <v>54</v>
      </c>
      <c r="C49" s="10" t="s">
        <v>6</v>
      </c>
      <c r="D49" s="19"/>
      <c r="E49" s="23">
        <v>300</v>
      </c>
      <c r="F49" s="10">
        <v>130</v>
      </c>
      <c r="G49" s="9">
        <f t="shared" si="0"/>
        <v>39000</v>
      </c>
      <c r="H49" s="9">
        <f t="shared" si="1"/>
        <v>46800</v>
      </c>
      <c r="I49" s="19" t="s">
        <v>7</v>
      </c>
    </row>
    <row r="50" spans="1:9" ht="14.25" customHeight="1" x14ac:dyDescent="0.2">
      <c r="A50" s="10">
        <v>45</v>
      </c>
      <c r="B50" s="29" t="s">
        <v>55</v>
      </c>
      <c r="C50" s="10" t="s">
        <v>6</v>
      </c>
      <c r="D50" s="19"/>
      <c r="E50" s="23">
        <v>300</v>
      </c>
      <c r="F50" s="10">
        <v>85.36</v>
      </c>
      <c r="G50" s="9">
        <f t="shared" si="0"/>
        <v>25608</v>
      </c>
      <c r="H50" s="9">
        <f t="shared" si="1"/>
        <v>30729.599999999999</v>
      </c>
      <c r="I50" s="19" t="s">
        <v>7</v>
      </c>
    </row>
    <row r="51" spans="1:9" ht="16.5" customHeight="1" x14ac:dyDescent="0.2">
      <c r="A51" s="10">
        <v>46</v>
      </c>
      <c r="B51" s="29" t="s">
        <v>56</v>
      </c>
      <c r="C51" s="10" t="s">
        <v>6</v>
      </c>
      <c r="D51" s="19"/>
      <c r="E51" s="23">
        <v>350</v>
      </c>
      <c r="F51" s="10">
        <v>360</v>
      </c>
      <c r="G51" s="9">
        <f t="shared" si="0"/>
        <v>126000</v>
      </c>
      <c r="H51" s="9">
        <f t="shared" si="1"/>
        <v>151200</v>
      </c>
      <c r="I51" s="19" t="s">
        <v>7</v>
      </c>
    </row>
    <row r="52" spans="1:9" ht="16.5" customHeight="1" x14ac:dyDescent="0.2">
      <c r="A52" s="10">
        <v>47</v>
      </c>
      <c r="B52" s="29" t="s">
        <v>63</v>
      </c>
      <c r="C52" s="10" t="s">
        <v>6</v>
      </c>
      <c r="D52" s="19"/>
      <c r="E52" s="23">
        <v>800</v>
      </c>
      <c r="F52" s="10">
        <v>207.17</v>
      </c>
      <c r="G52" s="9">
        <f t="shared" si="0"/>
        <v>165736</v>
      </c>
      <c r="H52" s="9">
        <f t="shared" si="1"/>
        <v>198883.19999999998</v>
      </c>
      <c r="I52" s="19" t="s">
        <v>7</v>
      </c>
    </row>
    <row r="53" spans="1:9" ht="26.25" customHeight="1" x14ac:dyDescent="0.2">
      <c r="A53" s="38" t="s">
        <v>58</v>
      </c>
      <c r="B53" s="39"/>
      <c r="C53" s="39"/>
      <c r="D53" s="40"/>
      <c r="E53" s="19"/>
      <c r="F53" s="19"/>
      <c r="G53" s="37">
        <f>SUM(G6:G52)</f>
        <v>15258740.85</v>
      </c>
      <c r="H53" s="37">
        <f>SUM(H6:H52)</f>
        <v>18310489.020000003</v>
      </c>
      <c r="I53" s="19"/>
    </row>
    <row r="56" spans="1:9" ht="12" x14ac:dyDescent="0.2">
      <c r="B56" s="24" t="s">
        <v>59</v>
      </c>
      <c r="C56" s="24"/>
      <c r="D56" s="24" t="s">
        <v>60</v>
      </c>
    </row>
    <row r="57" spans="1:9" ht="12" x14ac:dyDescent="0.2">
      <c r="B57" s="24"/>
      <c r="C57" s="24"/>
      <c r="D57" s="24"/>
    </row>
    <row r="58" spans="1:9" ht="12" x14ac:dyDescent="0.2">
      <c r="B58" s="24"/>
      <c r="C58" s="24"/>
      <c r="D58" s="24"/>
    </row>
    <row r="59" spans="1:9" ht="12" x14ac:dyDescent="0.2">
      <c r="B59" s="24" t="s">
        <v>61</v>
      </c>
      <c r="C59" s="24"/>
      <c r="D59" s="24" t="s">
        <v>62</v>
      </c>
    </row>
  </sheetData>
  <mergeCells count="12">
    <mergeCell ref="A53:D53"/>
    <mergeCell ref="I4:I5"/>
    <mergeCell ref="A2:I2"/>
    <mergeCell ref="A4:A5"/>
    <mergeCell ref="B4:B5"/>
    <mergeCell ref="C4:C5"/>
    <mergeCell ref="E4:E5"/>
    <mergeCell ref="F4:F5"/>
    <mergeCell ref="G4:G5"/>
    <mergeCell ref="H4:H5"/>
    <mergeCell ref="H3:J3"/>
    <mergeCell ref="D4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2023-01-17T06:43:03Z</cp:lastPrinted>
  <dcterms:created xsi:type="dcterms:W3CDTF">2019-12-26T08:04:17Z</dcterms:created>
  <dcterms:modified xsi:type="dcterms:W3CDTF">2023-01-17T06:43:09Z</dcterms:modified>
</cp:coreProperties>
</file>