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CACEAF0F-B77F-4D52-B0E8-87877F561B21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Лист1" sheetId="1" r:id="rId1"/>
  </sheets>
  <definedNames>
    <definedName name="_xlnm.Print_Area" localSheetId="0">Лист1!$A$1:$K$49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" i="1" l="1"/>
  <c r="I13" i="1"/>
  <c r="J13" i="1" s="1"/>
  <c r="I12" i="1"/>
  <c r="J12" i="1" s="1"/>
  <c r="I11" i="1"/>
  <c r="J11" i="1" s="1"/>
  <c r="I30" i="1"/>
  <c r="J30" i="1" s="1"/>
  <c r="I29" i="1"/>
  <c r="J29" i="1" s="1"/>
  <c r="I43" i="1"/>
  <c r="I42" i="1"/>
  <c r="I41" i="1"/>
  <c r="J41" i="1" s="1"/>
  <c r="I40" i="1"/>
  <c r="J40" i="1" s="1"/>
  <c r="I39" i="1"/>
  <c r="J39" i="1" s="1"/>
  <c r="I38" i="1"/>
  <c r="J38" i="1" s="1"/>
  <c r="I37" i="1"/>
  <c r="J37" i="1" s="1"/>
  <c r="I36" i="1"/>
  <c r="J36" i="1" s="1"/>
  <c r="I35" i="1"/>
  <c r="J35" i="1" s="1"/>
  <c r="I34" i="1"/>
  <c r="J34" i="1" s="1"/>
  <c r="I33" i="1"/>
  <c r="J33" i="1" s="1"/>
  <c r="I32" i="1"/>
  <c r="J32" i="1" s="1"/>
  <c r="I31" i="1"/>
  <c r="J31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J22" i="1" s="1"/>
  <c r="I21" i="1"/>
  <c r="J21" i="1" s="1"/>
  <c r="I20" i="1"/>
  <c r="J20" i="1" s="1"/>
  <c r="I19" i="1"/>
  <c r="J19" i="1" s="1"/>
  <c r="I18" i="1"/>
  <c r="J18" i="1" s="1"/>
  <c r="I17" i="1"/>
  <c r="J17" i="1" s="1"/>
  <c r="I16" i="1"/>
  <c r="J16" i="1" s="1"/>
  <c r="I15" i="1"/>
  <c r="J15" i="1" s="1"/>
  <c r="I14" i="1"/>
  <c r="J14" i="1" s="1"/>
  <c r="I10" i="1"/>
  <c r="J10" i="1" s="1"/>
  <c r="I9" i="1"/>
  <c r="J9" i="1" s="1"/>
  <c r="I8" i="1"/>
  <c r="J8" i="1" s="1"/>
  <c r="I7" i="1"/>
  <c r="J7" i="1" s="1"/>
  <c r="I6" i="1"/>
  <c r="J6" i="1" s="1"/>
  <c r="I5" i="1"/>
  <c r="J5" i="1" s="1"/>
  <c r="I4" i="1"/>
  <c r="J4" i="1" l="1"/>
  <c r="J44" i="1" s="1"/>
  <c r="I44" i="1"/>
</calcChain>
</file>

<file path=xl/sharedStrings.xml><?xml version="1.0" encoding="utf-8"?>
<sst xmlns="http://schemas.openxmlformats.org/spreadsheetml/2006/main" count="233" uniqueCount="74">
  <si>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</si>
  <si>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</si>
  <si>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</si>
  <si>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</si>
  <si>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</si>
  <si>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</si>
  <si>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Анод цинковый ЦО </t>
  </si>
  <si>
    <t>ЦО</t>
  </si>
  <si>
    <t xml:space="preserve">ГОСТ 1180-91 </t>
  </si>
  <si>
    <t>10х500х1000</t>
  </si>
  <si>
    <t>кг</t>
  </si>
  <si>
    <t>ГОСТ 21631-76</t>
  </si>
  <si>
    <t xml:space="preserve">АМr2Н2Р  </t>
  </si>
  <si>
    <t xml:space="preserve">Лист латунный </t>
  </si>
  <si>
    <t xml:space="preserve">Л63 </t>
  </si>
  <si>
    <t xml:space="preserve">ГОСТ 2008-2007 </t>
  </si>
  <si>
    <t>1х600х1500</t>
  </si>
  <si>
    <t>ГОСТ 2208-2007</t>
  </si>
  <si>
    <t>0,5х600х1500</t>
  </si>
  <si>
    <t xml:space="preserve">2х600х1500 </t>
  </si>
  <si>
    <t>5х600х1500</t>
  </si>
  <si>
    <t xml:space="preserve">Лист медный холоднокатанный мягкий </t>
  </si>
  <si>
    <t>М1</t>
  </si>
  <si>
    <t>ГОСТ 1173-2006</t>
  </si>
  <si>
    <t>3х600х15000</t>
  </si>
  <si>
    <t>1,5х600х1500</t>
  </si>
  <si>
    <t>Лист медный холоднокатанный мягкий</t>
  </si>
  <si>
    <t xml:space="preserve">Пруток алюминиевый </t>
  </si>
  <si>
    <t xml:space="preserve">Д16Т </t>
  </si>
  <si>
    <t xml:space="preserve"> ГОСТ 2148897</t>
  </si>
  <si>
    <t>Пруток латунный круглый</t>
  </si>
  <si>
    <t xml:space="preserve">Пруток латунный круглый </t>
  </si>
  <si>
    <t>ГОСТ 2060-2006</t>
  </si>
  <si>
    <t xml:space="preserve">ЛС59-1  </t>
  </si>
  <si>
    <t xml:space="preserve">Пруток медный </t>
  </si>
  <si>
    <t xml:space="preserve">М1Т  </t>
  </si>
  <si>
    <t>ГОСТ 1535-06</t>
  </si>
  <si>
    <t xml:space="preserve">М1М  </t>
  </si>
  <si>
    <t>ГОСТ 617-06</t>
  </si>
  <si>
    <t>12х1</t>
  </si>
  <si>
    <t>14х1</t>
  </si>
  <si>
    <t>6х1</t>
  </si>
  <si>
    <t>10х1</t>
  </si>
  <si>
    <t>Л 63</t>
  </si>
  <si>
    <t xml:space="preserve">ЛС59-1 п/т  </t>
  </si>
  <si>
    <t xml:space="preserve">Пруток латунный шестигранный </t>
  </si>
  <si>
    <t xml:space="preserve">ЛС59-1 п/т </t>
  </si>
  <si>
    <t xml:space="preserve"> ГОСТ 21488-97</t>
  </si>
  <si>
    <t xml:space="preserve">АМГ5 </t>
  </si>
  <si>
    <t xml:space="preserve">М3  </t>
  </si>
  <si>
    <t>8х1,5</t>
  </si>
  <si>
    <t>Чушка алюминиевая</t>
  </si>
  <si>
    <t>ГОСТ 1583-93</t>
  </si>
  <si>
    <t>НПА-1</t>
  </si>
  <si>
    <t xml:space="preserve">ГОСТ 2132-2015 </t>
  </si>
  <si>
    <t>10х250х1000</t>
  </si>
  <si>
    <t>3х1200х3000</t>
  </si>
  <si>
    <t xml:space="preserve">Анод никелевый  </t>
  </si>
  <si>
    <t xml:space="preserve">АК-7 </t>
  </si>
  <si>
    <t xml:space="preserve">АК-12 </t>
  </si>
  <si>
    <t>Лист алюминиевый с ромбическим рифлением / квинтет</t>
  </si>
  <si>
    <t>Стоимость руб. без НДС</t>
  </si>
  <si>
    <t>Стоимость руб. с НДС</t>
  </si>
  <si>
    <t>Цена  руб. без НДС</t>
  </si>
  <si>
    <t>Срок поставки</t>
  </si>
  <si>
    <t xml:space="preserve">                                                           Итого:</t>
  </si>
  <si>
    <t>ЛС59-1</t>
  </si>
  <si>
    <t>Труба медная (бухта)</t>
  </si>
  <si>
    <t xml:space="preserve">Кол-во </t>
  </si>
  <si>
    <t xml:space="preserve">                                           И.о.Заместителя директора</t>
  </si>
  <si>
    <t>А.В.Тулинов</t>
  </si>
  <si>
    <t xml:space="preserve">   ЛОТ №1</t>
  </si>
  <si>
    <t xml:space="preserve">                              Приложение №5 к №ЗК/80-ВВРЗ/2023/ОМТО    </t>
  </si>
  <si>
    <t xml:space="preserve">с 19 октября-по 29 декабря 2023г.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</si>
</sst>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ill="1"/>
    <xf numFmtId="0" fontId="4" fillId="0" borderId="1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>
      <alignment horizontal="left" vertical="center"/>
    </xf>
    <xf numFmtId="4" fontId="1" fillId="0" borderId="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 horizontal="left" vertical="center"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4" fontId="1" fillId="2" borderId="0" xfId="0" applyNumberFormat="1" applyFont="1" applyFill="1" applyBorder="1" applyAlignment="1">
      <alignment horizontal="left" vertical="center"/>
    </xf>
    <xf numFmtId="4" fontId="1" fillId="2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7" fillId="2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2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1"/>
  <sheetViews>
    <sheetView tabSelected="1" topLeftCell="A37" zoomScale="90" zoomScaleNormal="90" zoomScaleSheetLayoutView="90" workbookViewId="0">
      <selection activeCell="J44" sqref="J44"/>
    </sheetView>
  </sheetViews>
  <sheetFormatPr defaultRowHeight="15" x14ac:dyDescent="0.25"/>
  <cols>
    <col min="1" max="1" width="5.42578125" style="1" customWidth="1"/>
    <col min="2" max="2" width="19.5703125" style="3" customWidth="1"/>
    <col min="3" max="3" width="11" customWidth="1"/>
    <col min="4" max="4" width="15.42578125" style="5" customWidth="1"/>
    <col min="5" max="5" width="16" customWidth="1"/>
    <col min="6" max="6" width="7.7109375" customWidth="1"/>
    <col min="7" max="7" width="12.28515625" style="2" customWidth="1"/>
    <col min="8" max="8" width="11" style="1" customWidth="1"/>
    <col min="9" max="9" width="13" customWidth="1"/>
    <col min="10" max="10" width="14.7109375" customWidth="1"/>
    <col min="11" max="11" width="17.28515625" customWidth="1"/>
    <col min="12" max="12" width="11" customWidth="1"/>
    <col min="13" max="13" width="17.42578125" customWidth="1"/>
  </cols>
  <sheetData>
    <row r="1" spans="1:11" ht="39" customHeight="1" x14ac:dyDescent="0.25">
      <c r="G1" s="41" t="s">
        <v>72</v>
      </c>
      <c r="H1" s="42"/>
      <c r="I1" s="42"/>
      <c r="J1" s="42"/>
      <c r="K1" s="42"/>
    </row>
    <row r="2" spans="1:11" ht="39" customHeight="1" x14ac:dyDescent="0.25">
      <c r="D2" s="24"/>
      <c r="G2" s="22" t="s">
        <v>71</v>
      </c>
      <c r="H2" s="23"/>
      <c r="I2" s="23"/>
      <c r="J2" s="23"/>
      <c r="K2" s="23"/>
    </row>
    <row r="3" spans="1:11" ht="42.75" x14ac:dyDescent="0.25">
      <c r="A3" s="4" t="s">
        <v>0</v>
      </c>
      <c r="B3" s="27" t="s">
        <v>1</v>
      </c>
      <c r="C3" s="27" t="s">
        <v>2</v>
      </c>
      <c r="D3" s="28" t="s">
        <v>3</v>
      </c>
      <c r="E3" s="27" t="s">
        <v>4</v>
      </c>
      <c r="F3" s="27" t="s">
        <v>5</v>
      </c>
      <c r="G3" s="27" t="s">
        <v>68</v>
      </c>
      <c r="H3" s="27" t="s">
        <v>63</v>
      </c>
      <c r="I3" s="27" t="s">
        <v>61</v>
      </c>
      <c r="J3" s="27" t="s">
        <v>62</v>
      </c>
      <c r="K3" s="27" t="s">
        <v>64</v>
      </c>
    </row>
    <row r="4" spans="1:11" s="6" customFormat="1" ht="39" customHeight="1" x14ac:dyDescent="0.25">
      <c r="A4" s="25">
        <v>1</v>
      </c>
      <c r="B4" s="29" t="s">
        <v>6</v>
      </c>
      <c r="C4" s="30" t="s">
        <v>7</v>
      </c>
      <c r="D4" s="29" t="s">
        <v>8</v>
      </c>
      <c r="E4" s="30" t="s">
        <v>9</v>
      </c>
      <c r="F4" s="31" t="s">
        <v>10</v>
      </c>
      <c r="G4" s="32">
        <v>200</v>
      </c>
      <c r="H4" s="33">
        <v>606</v>
      </c>
      <c r="I4" s="34">
        <f t="shared" ref="I4:I43" si="0">H4*G4</f>
        <v>121200</v>
      </c>
      <c r="J4" s="34">
        <f t="shared" ref="J4:J33" si="1">I4*1.2</f>
        <v>145440</v>
      </c>
      <c r="K4" s="35" t="s">
        <v>73</v>
      </c>
    </row>
    <row r="5" spans="1:11" s="6" customFormat="1" ht="38.25" customHeight="1" x14ac:dyDescent="0.25">
      <c r="A5" s="25">
        <v>2</v>
      </c>
      <c r="B5" s="29" t="s">
        <v>57</v>
      </c>
      <c r="C5" s="30" t="s">
        <v>53</v>
      </c>
      <c r="D5" s="29" t="s">
        <v>54</v>
      </c>
      <c r="E5" s="30" t="s">
        <v>55</v>
      </c>
      <c r="F5" s="31" t="s">
        <v>10</v>
      </c>
      <c r="G5" s="32">
        <v>150</v>
      </c>
      <c r="H5" s="33">
        <v>5900</v>
      </c>
      <c r="I5" s="34">
        <f t="shared" si="0"/>
        <v>885000</v>
      </c>
      <c r="J5" s="34">
        <f t="shared" si="1"/>
        <v>1062000</v>
      </c>
      <c r="K5" s="35" t="s">
        <v>73</v>
      </c>
    </row>
    <row r="6" spans="1:11" s="6" customFormat="1" ht="48" customHeight="1" x14ac:dyDescent="0.25">
      <c r="A6" s="25">
        <v>3</v>
      </c>
      <c r="B6" s="29" t="s">
        <v>60</v>
      </c>
      <c r="C6" s="30" t="s">
        <v>12</v>
      </c>
      <c r="D6" s="29" t="s">
        <v>11</v>
      </c>
      <c r="E6" s="30" t="s">
        <v>56</v>
      </c>
      <c r="F6" s="31" t="s">
        <v>10</v>
      </c>
      <c r="G6" s="36">
        <v>300</v>
      </c>
      <c r="H6" s="33">
        <v>640.5</v>
      </c>
      <c r="I6" s="34">
        <f t="shared" si="0"/>
        <v>192150</v>
      </c>
      <c r="J6" s="34">
        <f t="shared" si="1"/>
        <v>230580</v>
      </c>
      <c r="K6" s="35" t="s">
        <v>73</v>
      </c>
    </row>
    <row r="7" spans="1:11" s="6" customFormat="1" ht="36.75" customHeight="1" x14ac:dyDescent="0.25">
      <c r="A7" s="25">
        <v>4</v>
      </c>
      <c r="B7" s="29" t="s">
        <v>13</v>
      </c>
      <c r="C7" s="30" t="s">
        <v>14</v>
      </c>
      <c r="D7" s="29" t="s">
        <v>15</v>
      </c>
      <c r="E7" s="30" t="s">
        <v>16</v>
      </c>
      <c r="F7" s="31" t="s">
        <v>10</v>
      </c>
      <c r="G7" s="36">
        <v>20</v>
      </c>
      <c r="H7" s="33">
        <v>1108.3</v>
      </c>
      <c r="I7" s="34">
        <f t="shared" si="0"/>
        <v>22166</v>
      </c>
      <c r="J7" s="34">
        <f t="shared" si="1"/>
        <v>26599.200000000001</v>
      </c>
      <c r="K7" s="35" t="s">
        <v>73</v>
      </c>
    </row>
    <row r="8" spans="1:11" s="6" customFormat="1" ht="33" customHeight="1" x14ac:dyDescent="0.25">
      <c r="A8" s="25">
        <v>5</v>
      </c>
      <c r="B8" s="29" t="s">
        <v>13</v>
      </c>
      <c r="C8" s="30" t="s">
        <v>14</v>
      </c>
      <c r="D8" s="29" t="s">
        <v>17</v>
      </c>
      <c r="E8" s="30" t="s">
        <v>18</v>
      </c>
      <c r="F8" s="31" t="s">
        <v>10</v>
      </c>
      <c r="G8" s="32">
        <v>20</v>
      </c>
      <c r="H8" s="33">
        <v>1108.3</v>
      </c>
      <c r="I8" s="34">
        <f t="shared" si="0"/>
        <v>22166</v>
      </c>
      <c r="J8" s="34">
        <f t="shared" si="1"/>
        <v>26599.200000000001</v>
      </c>
      <c r="K8" s="35" t="s">
        <v>73</v>
      </c>
    </row>
    <row r="9" spans="1:11" s="6" customFormat="1" ht="37.5" customHeight="1" x14ac:dyDescent="0.25">
      <c r="A9" s="25">
        <v>6</v>
      </c>
      <c r="B9" s="29" t="s">
        <v>13</v>
      </c>
      <c r="C9" s="30" t="s">
        <v>14</v>
      </c>
      <c r="D9" s="29" t="s">
        <v>17</v>
      </c>
      <c r="E9" s="30" t="s">
        <v>19</v>
      </c>
      <c r="F9" s="31" t="s">
        <v>10</v>
      </c>
      <c r="G9" s="32">
        <v>30</v>
      </c>
      <c r="H9" s="33">
        <v>1108.3</v>
      </c>
      <c r="I9" s="34">
        <f t="shared" si="0"/>
        <v>33249</v>
      </c>
      <c r="J9" s="34">
        <f t="shared" si="1"/>
        <v>39898.799999999996</v>
      </c>
      <c r="K9" s="35" t="s">
        <v>73</v>
      </c>
    </row>
    <row r="10" spans="1:11" s="6" customFormat="1" ht="41.25" customHeight="1" x14ac:dyDescent="0.25">
      <c r="A10" s="25">
        <v>7</v>
      </c>
      <c r="B10" s="29" t="s">
        <v>13</v>
      </c>
      <c r="C10" s="30" t="s">
        <v>14</v>
      </c>
      <c r="D10" s="29" t="s">
        <v>17</v>
      </c>
      <c r="E10" s="30" t="s">
        <v>20</v>
      </c>
      <c r="F10" s="31" t="s">
        <v>10</v>
      </c>
      <c r="G10" s="32">
        <v>40</v>
      </c>
      <c r="H10" s="33">
        <v>1108.3</v>
      </c>
      <c r="I10" s="34">
        <f t="shared" si="0"/>
        <v>44332</v>
      </c>
      <c r="J10" s="34">
        <f t="shared" si="1"/>
        <v>53198.400000000001</v>
      </c>
      <c r="K10" s="35" t="s">
        <v>73</v>
      </c>
    </row>
    <row r="11" spans="1:11" s="6" customFormat="1" ht="49.5" customHeight="1" x14ac:dyDescent="0.25">
      <c r="A11" s="25">
        <v>8</v>
      </c>
      <c r="B11" s="29" t="s">
        <v>21</v>
      </c>
      <c r="C11" s="29" t="s">
        <v>22</v>
      </c>
      <c r="D11" s="29" t="s">
        <v>23</v>
      </c>
      <c r="E11" s="30" t="s">
        <v>18</v>
      </c>
      <c r="F11" s="31" t="s">
        <v>10</v>
      </c>
      <c r="G11" s="32">
        <v>70</v>
      </c>
      <c r="H11" s="33">
        <v>1414</v>
      </c>
      <c r="I11" s="34">
        <f t="shared" ref="I11:I13" si="2">H11*G11</f>
        <v>98980</v>
      </c>
      <c r="J11" s="34">
        <f t="shared" si="1"/>
        <v>118776</v>
      </c>
      <c r="K11" s="35" t="s">
        <v>73</v>
      </c>
    </row>
    <row r="12" spans="1:11" s="6" customFormat="1" ht="46.5" customHeight="1" x14ac:dyDescent="0.25">
      <c r="A12" s="25">
        <v>9</v>
      </c>
      <c r="B12" s="29" t="s">
        <v>21</v>
      </c>
      <c r="C12" s="29" t="s">
        <v>22</v>
      </c>
      <c r="D12" s="29" t="s">
        <v>23</v>
      </c>
      <c r="E12" s="30" t="s">
        <v>19</v>
      </c>
      <c r="F12" s="31" t="s">
        <v>10</v>
      </c>
      <c r="G12" s="32">
        <v>400</v>
      </c>
      <c r="H12" s="33">
        <v>1414</v>
      </c>
      <c r="I12" s="34">
        <f t="shared" si="2"/>
        <v>565600</v>
      </c>
      <c r="J12" s="34">
        <f t="shared" si="1"/>
        <v>678720</v>
      </c>
      <c r="K12" s="35" t="s">
        <v>73</v>
      </c>
    </row>
    <row r="13" spans="1:11" s="6" customFormat="1" ht="49.5" customHeight="1" x14ac:dyDescent="0.25">
      <c r="A13" s="25">
        <v>10</v>
      </c>
      <c r="B13" s="29" t="s">
        <v>21</v>
      </c>
      <c r="C13" s="29" t="s">
        <v>22</v>
      </c>
      <c r="D13" s="29" t="s">
        <v>23</v>
      </c>
      <c r="E13" s="30" t="s">
        <v>24</v>
      </c>
      <c r="F13" s="31" t="s">
        <v>10</v>
      </c>
      <c r="G13" s="32">
        <v>400</v>
      </c>
      <c r="H13" s="33">
        <v>1414</v>
      </c>
      <c r="I13" s="34">
        <f t="shared" si="2"/>
        <v>565600</v>
      </c>
      <c r="J13" s="34">
        <f t="shared" si="1"/>
        <v>678720</v>
      </c>
      <c r="K13" s="35" t="s">
        <v>73</v>
      </c>
    </row>
    <row r="14" spans="1:11" s="6" customFormat="1" ht="57.75" customHeight="1" x14ac:dyDescent="0.25">
      <c r="A14" s="25">
        <v>11</v>
      </c>
      <c r="B14" s="29" t="s">
        <v>21</v>
      </c>
      <c r="C14" s="30" t="s">
        <v>22</v>
      </c>
      <c r="D14" s="29" t="s">
        <v>23</v>
      </c>
      <c r="E14" s="30" t="s">
        <v>25</v>
      </c>
      <c r="F14" s="31" t="s">
        <v>10</v>
      </c>
      <c r="G14" s="32">
        <v>50</v>
      </c>
      <c r="H14" s="33">
        <v>1414</v>
      </c>
      <c r="I14" s="34">
        <f t="shared" si="0"/>
        <v>70700</v>
      </c>
      <c r="J14" s="34">
        <f t="shared" si="1"/>
        <v>84840</v>
      </c>
      <c r="K14" s="35" t="s">
        <v>73</v>
      </c>
    </row>
    <row r="15" spans="1:11" s="6" customFormat="1" ht="47.25" customHeight="1" x14ac:dyDescent="0.25">
      <c r="A15" s="25">
        <v>12</v>
      </c>
      <c r="B15" s="29" t="s">
        <v>26</v>
      </c>
      <c r="C15" s="30" t="s">
        <v>22</v>
      </c>
      <c r="D15" s="29" t="s">
        <v>23</v>
      </c>
      <c r="E15" s="30" t="s">
        <v>16</v>
      </c>
      <c r="F15" s="31" t="s">
        <v>10</v>
      </c>
      <c r="G15" s="32">
        <v>60</v>
      </c>
      <c r="H15" s="33">
        <v>1414</v>
      </c>
      <c r="I15" s="34">
        <f t="shared" si="0"/>
        <v>84840</v>
      </c>
      <c r="J15" s="34">
        <f t="shared" si="1"/>
        <v>101808</v>
      </c>
      <c r="K15" s="35" t="s">
        <v>73</v>
      </c>
    </row>
    <row r="16" spans="1:11" s="6" customFormat="1" ht="38.25" customHeight="1" x14ac:dyDescent="0.25">
      <c r="A16" s="25">
        <v>13</v>
      </c>
      <c r="B16" s="29" t="s">
        <v>31</v>
      </c>
      <c r="C16" s="29" t="s">
        <v>14</v>
      </c>
      <c r="D16" s="29" t="s">
        <v>32</v>
      </c>
      <c r="E16" s="32">
        <v>16</v>
      </c>
      <c r="F16" s="31" t="s">
        <v>10</v>
      </c>
      <c r="G16" s="32">
        <v>40</v>
      </c>
      <c r="H16" s="33">
        <v>1173.67</v>
      </c>
      <c r="I16" s="34">
        <f t="shared" si="0"/>
        <v>46946.8</v>
      </c>
      <c r="J16" s="34">
        <f t="shared" si="1"/>
        <v>56336.160000000003</v>
      </c>
      <c r="K16" s="35" t="s">
        <v>73</v>
      </c>
    </row>
    <row r="17" spans="1:11" s="6" customFormat="1" ht="41.25" customHeight="1" x14ac:dyDescent="0.25">
      <c r="A17" s="25">
        <v>14</v>
      </c>
      <c r="B17" s="29" t="s">
        <v>31</v>
      </c>
      <c r="C17" s="29" t="s">
        <v>14</v>
      </c>
      <c r="D17" s="29" t="s">
        <v>32</v>
      </c>
      <c r="E17" s="32">
        <v>25</v>
      </c>
      <c r="F17" s="31" t="s">
        <v>10</v>
      </c>
      <c r="G17" s="32">
        <v>100</v>
      </c>
      <c r="H17" s="33">
        <v>1180</v>
      </c>
      <c r="I17" s="34">
        <f t="shared" si="0"/>
        <v>118000</v>
      </c>
      <c r="J17" s="34">
        <f t="shared" si="1"/>
        <v>141600</v>
      </c>
      <c r="K17" s="35" t="s">
        <v>73</v>
      </c>
    </row>
    <row r="18" spans="1:11" s="6" customFormat="1" ht="39.75" customHeight="1" x14ac:dyDescent="0.25">
      <c r="A18" s="25">
        <v>15</v>
      </c>
      <c r="B18" s="29" t="s">
        <v>30</v>
      </c>
      <c r="C18" s="29" t="s">
        <v>14</v>
      </c>
      <c r="D18" s="29" t="s">
        <v>32</v>
      </c>
      <c r="E18" s="32">
        <v>30</v>
      </c>
      <c r="F18" s="31" t="s">
        <v>10</v>
      </c>
      <c r="G18" s="32">
        <v>40</v>
      </c>
      <c r="H18" s="33">
        <v>1180</v>
      </c>
      <c r="I18" s="34">
        <f t="shared" si="0"/>
        <v>47200</v>
      </c>
      <c r="J18" s="34">
        <f t="shared" si="1"/>
        <v>56640</v>
      </c>
      <c r="K18" s="35" t="s">
        <v>73</v>
      </c>
    </row>
    <row r="19" spans="1:11" s="6" customFormat="1" ht="39" customHeight="1" x14ac:dyDescent="0.25">
      <c r="A19" s="25">
        <v>16</v>
      </c>
      <c r="B19" s="29" t="s">
        <v>30</v>
      </c>
      <c r="C19" s="30" t="s">
        <v>43</v>
      </c>
      <c r="D19" s="29" t="s">
        <v>32</v>
      </c>
      <c r="E19" s="32">
        <v>40</v>
      </c>
      <c r="F19" s="31" t="s">
        <v>10</v>
      </c>
      <c r="G19" s="32">
        <v>40</v>
      </c>
      <c r="H19" s="33">
        <v>1180</v>
      </c>
      <c r="I19" s="34">
        <f t="shared" si="0"/>
        <v>47200</v>
      </c>
      <c r="J19" s="34">
        <f t="shared" si="1"/>
        <v>56640</v>
      </c>
      <c r="K19" s="35" t="s">
        <v>73</v>
      </c>
    </row>
    <row r="20" spans="1:11" s="6" customFormat="1" ht="37.5" customHeight="1" x14ac:dyDescent="0.25">
      <c r="A20" s="25">
        <v>17</v>
      </c>
      <c r="B20" s="29" t="s">
        <v>31</v>
      </c>
      <c r="C20" s="30" t="s">
        <v>33</v>
      </c>
      <c r="D20" s="29" t="s">
        <v>32</v>
      </c>
      <c r="E20" s="32">
        <v>18</v>
      </c>
      <c r="F20" s="31" t="s">
        <v>10</v>
      </c>
      <c r="G20" s="32">
        <v>20</v>
      </c>
      <c r="H20" s="33">
        <v>1180</v>
      </c>
      <c r="I20" s="34">
        <f t="shared" si="0"/>
        <v>23600</v>
      </c>
      <c r="J20" s="34">
        <f t="shared" si="1"/>
        <v>28320</v>
      </c>
      <c r="K20" s="35" t="s">
        <v>73</v>
      </c>
    </row>
    <row r="21" spans="1:11" s="6" customFormat="1" ht="36.75" customHeight="1" x14ac:dyDescent="0.25">
      <c r="A21" s="25">
        <v>18</v>
      </c>
      <c r="B21" s="29" t="s">
        <v>31</v>
      </c>
      <c r="C21" s="30" t="s">
        <v>33</v>
      </c>
      <c r="D21" s="29" t="s">
        <v>32</v>
      </c>
      <c r="E21" s="32">
        <v>20</v>
      </c>
      <c r="F21" s="31" t="s">
        <v>10</v>
      </c>
      <c r="G21" s="32">
        <v>80</v>
      </c>
      <c r="H21" s="33">
        <v>1180</v>
      </c>
      <c r="I21" s="34">
        <f t="shared" si="0"/>
        <v>94400</v>
      </c>
      <c r="J21" s="34">
        <f t="shared" si="1"/>
        <v>113280</v>
      </c>
      <c r="K21" s="35" t="s">
        <v>73</v>
      </c>
    </row>
    <row r="22" spans="1:11" s="6" customFormat="1" ht="39" customHeight="1" x14ac:dyDescent="0.25">
      <c r="A22" s="25">
        <v>19</v>
      </c>
      <c r="B22" s="29" t="s">
        <v>31</v>
      </c>
      <c r="C22" s="30" t="s">
        <v>66</v>
      </c>
      <c r="D22" s="29" t="s">
        <v>32</v>
      </c>
      <c r="E22" s="32">
        <v>22</v>
      </c>
      <c r="F22" s="31" t="s">
        <v>10</v>
      </c>
      <c r="G22" s="32">
        <v>80</v>
      </c>
      <c r="H22" s="33">
        <v>1180</v>
      </c>
      <c r="I22" s="34">
        <f t="shared" si="0"/>
        <v>94400</v>
      </c>
      <c r="J22" s="34">
        <f t="shared" si="1"/>
        <v>113280</v>
      </c>
      <c r="K22" s="35" t="s">
        <v>73</v>
      </c>
    </row>
    <row r="23" spans="1:11" s="6" customFormat="1" ht="39.75" customHeight="1" x14ac:dyDescent="0.25">
      <c r="A23" s="25">
        <v>20</v>
      </c>
      <c r="B23" s="29" t="s">
        <v>31</v>
      </c>
      <c r="C23" s="30" t="s">
        <v>44</v>
      </c>
      <c r="D23" s="29" t="s">
        <v>32</v>
      </c>
      <c r="E23" s="32">
        <v>32</v>
      </c>
      <c r="F23" s="31" t="s">
        <v>10</v>
      </c>
      <c r="G23" s="32">
        <v>60</v>
      </c>
      <c r="H23" s="33">
        <v>942.67</v>
      </c>
      <c r="I23" s="34">
        <f t="shared" si="0"/>
        <v>56560.2</v>
      </c>
      <c r="J23" s="34">
        <f t="shared" si="1"/>
        <v>67872.239999999991</v>
      </c>
      <c r="K23" s="35" t="s">
        <v>73</v>
      </c>
    </row>
    <row r="24" spans="1:11" s="6" customFormat="1" ht="33.75" customHeight="1" x14ac:dyDescent="0.25">
      <c r="A24" s="25">
        <v>21</v>
      </c>
      <c r="B24" s="29" t="s">
        <v>31</v>
      </c>
      <c r="C24" s="30" t="s">
        <v>44</v>
      </c>
      <c r="D24" s="29" t="s">
        <v>32</v>
      </c>
      <c r="E24" s="32">
        <v>10</v>
      </c>
      <c r="F24" s="31" t="s">
        <v>10</v>
      </c>
      <c r="G24" s="32">
        <v>30</v>
      </c>
      <c r="H24" s="33">
        <v>980</v>
      </c>
      <c r="I24" s="34">
        <f t="shared" si="0"/>
        <v>29400</v>
      </c>
      <c r="J24" s="34">
        <f t="shared" si="1"/>
        <v>35280</v>
      </c>
      <c r="K24" s="35" t="s">
        <v>73</v>
      </c>
    </row>
    <row r="25" spans="1:11" s="6" customFormat="1" ht="39" customHeight="1" x14ac:dyDescent="0.25">
      <c r="A25" s="25">
        <v>22</v>
      </c>
      <c r="B25" s="29" t="s">
        <v>31</v>
      </c>
      <c r="C25" s="30" t="s">
        <v>44</v>
      </c>
      <c r="D25" s="29" t="s">
        <v>32</v>
      </c>
      <c r="E25" s="32">
        <v>12</v>
      </c>
      <c r="F25" s="31" t="s">
        <v>10</v>
      </c>
      <c r="G25" s="32">
        <v>30</v>
      </c>
      <c r="H25" s="33">
        <v>670</v>
      </c>
      <c r="I25" s="34">
        <f t="shared" si="0"/>
        <v>20100</v>
      </c>
      <c r="J25" s="34">
        <f t="shared" si="1"/>
        <v>24120</v>
      </c>
      <c r="K25" s="35" t="s">
        <v>73</v>
      </c>
    </row>
    <row r="26" spans="1:11" s="6" customFormat="1" ht="38.25" customHeight="1" x14ac:dyDescent="0.25">
      <c r="A26" s="25">
        <v>23</v>
      </c>
      <c r="B26" s="29" t="s">
        <v>31</v>
      </c>
      <c r="C26" s="30" t="s">
        <v>44</v>
      </c>
      <c r="D26" s="29" t="s">
        <v>32</v>
      </c>
      <c r="E26" s="32">
        <v>14</v>
      </c>
      <c r="F26" s="31" t="s">
        <v>10</v>
      </c>
      <c r="G26" s="32">
        <v>30</v>
      </c>
      <c r="H26" s="33">
        <v>980</v>
      </c>
      <c r="I26" s="34">
        <f t="shared" si="0"/>
        <v>29400</v>
      </c>
      <c r="J26" s="34">
        <f t="shared" si="1"/>
        <v>35280</v>
      </c>
      <c r="K26" s="35" t="s">
        <v>73</v>
      </c>
    </row>
    <row r="27" spans="1:11" s="6" customFormat="1" ht="37.5" customHeight="1" x14ac:dyDescent="0.25">
      <c r="A27" s="25">
        <v>24</v>
      </c>
      <c r="B27" s="29" t="s">
        <v>31</v>
      </c>
      <c r="C27" s="30" t="s">
        <v>44</v>
      </c>
      <c r="D27" s="29" t="s">
        <v>32</v>
      </c>
      <c r="E27" s="32">
        <v>42</v>
      </c>
      <c r="F27" s="31" t="s">
        <v>10</v>
      </c>
      <c r="G27" s="32">
        <v>50</v>
      </c>
      <c r="H27" s="33">
        <v>942.67</v>
      </c>
      <c r="I27" s="34">
        <f t="shared" si="0"/>
        <v>47133.5</v>
      </c>
      <c r="J27" s="34">
        <f t="shared" si="1"/>
        <v>56560.2</v>
      </c>
      <c r="K27" s="35" t="s">
        <v>73</v>
      </c>
    </row>
    <row r="28" spans="1:11" s="6" customFormat="1" ht="31.5" customHeight="1" x14ac:dyDescent="0.25">
      <c r="A28" s="25">
        <v>25</v>
      </c>
      <c r="B28" s="29" t="s">
        <v>45</v>
      </c>
      <c r="C28" s="30" t="s">
        <v>46</v>
      </c>
      <c r="D28" s="30" t="s">
        <v>32</v>
      </c>
      <c r="E28" s="32">
        <v>12</v>
      </c>
      <c r="F28" s="31" t="s">
        <v>10</v>
      </c>
      <c r="G28" s="32">
        <v>20</v>
      </c>
      <c r="H28" s="33">
        <v>1076.83</v>
      </c>
      <c r="I28" s="34">
        <f t="shared" si="0"/>
        <v>21536.6</v>
      </c>
      <c r="J28" s="34">
        <f t="shared" si="1"/>
        <v>25843.919999999998</v>
      </c>
      <c r="K28" s="35" t="s">
        <v>73</v>
      </c>
    </row>
    <row r="29" spans="1:11" s="6" customFormat="1" ht="38.25" customHeight="1" x14ac:dyDescent="0.25">
      <c r="A29" s="25">
        <v>26</v>
      </c>
      <c r="B29" s="29" t="s">
        <v>34</v>
      </c>
      <c r="C29" s="30" t="s">
        <v>35</v>
      </c>
      <c r="D29" s="29" t="s">
        <v>36</v>
      </c>
      <c r="E29" s="32">
        <v>6</v>
      </c>
      <c r="F29" s="31" t="s">
        <v>10</v>
      </c>
      <c r="G29" s="32">
        <v>20</v>
      </c>
      <c r="H29" s="33">
        <v>1316</v>
      </c>
      <c r="I29" s="34">
        <f t="shared" ref="I29:I30" si="3">H29*G29</f>
        <v>26320</v>
      </c>
      <c r="J29" s="34">
        <f t="shared" si="1"/>
        <v>31584</v>
      </c>
      <c r="K29" s="35" t="s">
        <v>73</v>
      </c>
    </row>
    <row r="30" spans="1:11" s="6" customFormat="1" ht="36.75" customHeight="1" x14ac:dyDescent="0.25">
      <c r="A30" s="25">
        <v>27</v>
      </c>
      <c r="B30" s="29" t="s">
        <v>34</v>
      </c>
      <c r="C30" s="30" t="s">
        <v>35</v>
      </c>
      <c r="D30" s="29" t="s">
        <v>36</v>
      </c>
      <c r="E30" s="32">
        <v>50</v>
      </c>
      <c r="F30" s="31" t="s">
        <v>10</v>
      </c>
      <c r="G30" s="32">
        <v>40</v>
      </c>
      <c r="H30" s="33">
        <v>1431.5</v>
      </c>
      <c r="I30" s="34">
        <f t="shared" si="3"/>
        <v>57260</v>
      </c>
      <c r="J30" s="34">
        <f t="shared" si="1"/>
        <v>68712</v>
      </c>
      <c r="K30" s="35" t="s">
        <v>73</v>
      </c>
    </row>
    <row r="31" spans="1:11" s="6" customFormat="1" ht="38.25" customHeight="1" x14ac:dyDescent="0.25">
      <c r="A31" s="25">
        <v>28</v>
      </c>
      <c r="B31" s="29" t="s">
        <v>27</v>
      </c>
      <c r="C31" s="30" t="s">
        <v>28</v>
      </c>
      <c r="D31" s="30" t="s">
        <v>29</v>
      </c>
      <c r="E31" s="32">
        <v>36</v>
      </c>
      <c r="F31" s="31" t="s">
        <v>10</v>
      </c>
      <c r="G31" s="32">
        <v>40</v>
      </c>
      <c r="H31" s="33">
        <v>1111.83</v>
      </c>
      <c r="I31" s="34">
        <f t="shared" si="0"/>
        <v>44473.2</v>
      </c>
      <c r="J31" s="34">
        <f t="shared" si="1"/>
        <v>53367.839999999997</v>
      </c>
      <c r="K31" s="35" t="s">
        <v>73</v>
      </c>
    </row>
    <row r="32" spans="1:11" s="6" customFormat="1" ht="39" customHeight="1" x14ac:dyDescent="0.25">
      <c r="A32" s="25">
        <v>29</v>
      </c>
      <c r="B32" s="29" t="s">
        <v>27</v>
      </c>
      <c r="C32" s="30" t="s">
        <v>28</v>
      </c>
      <c r="D32" s="30" t="s">
        <v>47</v>
      </c>
      <c r="E32" s="32">
        <v>30</v>
      </c>
      <c r="F32" s="31" t="s">
        <v>10</v>
      </c>
      <c r="G32" s="32">
        <v>40</v>
      </c>
      <c r="H32" s="33">
        <v>1111.83</v>
      </c>
      <c r="I32" s="34">
        <f t="shared" si="0"/>
        <v>44473.2</v>
      </c>
      <c r="J32" s="34">
        <f t="shared" si="1"/>
        <v>53367.839999999997</v>
      </c>
      <c r="K32" s="35" t="s">
        <v>73</v>
      </c>
    </row>
    <row r="33" spans="1:11" s="6" customFormat="1" ht="42.75" customHeight="1" x14ac:dyDescent="0.25">
      <c r="A33" s="25">
        <v>30</v>
      </c>
      <c r="B33" s="29" t="s">
        <v>27</v>
      </c>
      <c r="C33" s="30" t="s">
        <v>28</v>
      </c>
      <c r="D33" s="30" t="s">
        <v>47</v>
      </c>
      <c r="E33" s="32">
        <v>20</v>
      </c>
      <c r="F33" s="31" t="s">
        <v>10</v>
      </c>
      <c r="G33" s="32">
        <v>20</v>
      </c>
      <c r="H33" s="33">
        <v>1298.5</v>
      </c>
      <c r="I33" s="34">
        <f t="shared" si="0"/>
        <v>25970</v>
      </c>
      <c r="J33" s="34">
        <f t="shared" si="1"/>
        <v>31164</v>
      </c>
      <c r="K33" s="35" t="s">
        <v>73</v>
      </c>
    </row>
    <row r="34" spans="1:11" s="6" customFormat="1" ht="40.5" customHeight="1" x14ac:dyDescent="0.25">
      <c r="A34" s="25">
        <v>31</v>
      </c>
      <c r="B34" s="29" t="s">
        <v>27</v>
      </c>
      <c r="C34" s="30" t="s">
        <v>28</v>
      </c>
      <c r="D34" s="30" t="s">
        <v>47</v>
      </c>
      <c r="E34" s="32">
        <v>35</v>
      </c>
      <c r="F34" s="31" t="s">
        <v>10</v>
      </c>
      <c r="G34" s="36">
        <v>40</v>
      </c>
      <c r="H34" s="33">
        <v>1111.83</v>
      </c>
      <c r="I34" s="34">
        <f t="shared" si="0"/>
        <v>44473.2</v>
      </c>
      <c r="J34" s="34">
        <f t="shared" ref="J34:J41" si="4">I34*1.2</f>
        <v>53367.839999999997</v>
      </c>
      <c r="K34" s="35" t="s">
        <v>73</v>
      </c>
    </row>
    <row r="35" spans="1:11" s="6" customFormat="1" ht="35.25" customHeight="1" x14ac:dyDescent="0.25">
      <c r="A35" s="25">
        <v>32</v>
      </c>
      <c r="B35" s="29" t="s">
        <v>27</v>
      </c>
      <c r="C35" s="30" t="s">
        <v>28</v>
      </c>
      <c r="D35" s="30" t="s">
        <v>47</v>
      </c>
      <c r="E35" s="32">
        <v>16</v>
      </c>
      <c r="F35" s="31" t="s">
        <v>10</v>
      </c>
      <c r="G35" s="36">
        <v>40</v>
      </c>
      <c r="H35" s="33">
        <v>1298.5</v>
      </c>
      <c r="I35" s="34">
        <f t="shared" si="0"/>
        <v>51940</v>
      </c>
      <c r="J35" s="34">
        <f t="shared" si="4"/>
        <v>62328</v>
      </c>
      <c r="K35" s="35" t="s">
        <v>73</v>
      </c>
    </row>
    <row r="36" spans="1:11" s="6" customFormat="1" ht="39.75" customHeight="1" x14ac:dyDescent="0.25">
      <c r="A36" s="25">
        <v>33</v>
      </c>
      <c r="B36" s="29" t="s">
        <v>27</v>
      </c>
      <c r="C36" s="30" t="s">
        <v>48</v>
      </c>
      <c r="D36" s="30" t="s">
        <v>47</v>
      </c>
      <c r="E36" s="32">
        <v>40</v>
      </c>
      <c r="F36" s="31" t="s">
        <v>10</v>
      </c>
      <c r="G36" s="36">
        <v>40</v>
      </c>
      <c r="H36" s="33">
        <v>1177.17</v>
      </c>
      <c r="I36" s="34">
        <f t="shared" si="0"/>
        <v>47086.8</v>
      </c>
      <c r="J36" s="34">
        <f t="shared" si="4"/>
        <v>56504.160000000003</v>
      </c>
      <c r="K36" s="35" t="s">
        <v>73</v>
      </c>
    </row>
    <row r="37" spans="1:11" s="6" customFormat="1" ht="42.75" customHeight="1" x14ac:dyDescent="0.25">
      <c r="A37" s="25">
        <v>34</v>
      </c>
      <c r="B37" s="29" t="s">
        <v>67</v>
      </c>
      <c r="C37" s="30" t="s">
        <v>37</v>
      </c>
      <c r="D37" s="30" t="s">
        <v>38</v>
      </c>
      <c r="E37" s="32" t="s">
        <v>39</v>
      </c>
      <c r="F37" s="31" t="s">
        <v>10</v>
      </c>
      <c r="G37" s="36">
        <v>50</v>
      </c>
      <c r="H37" s="33">
        <v>1740.67</v>
      </c>
      <c r="I37" s="34">
        <f t="shared" si="0"/>
        <v>87033.5</v>
      </c>
      <c r="J37" s="34">
        <f t="shared" si="4"/>
        <v>104440.2</v>
      </c>
      <c r="K37" s="35" t="s">
        <v>73</v>
      </c>
    </row>
    <row r="38" spans="1:11" s="6" customFormat="1" ht="44.25" customHeight="1" x14ac:dyDescent="0.25">
      <c r="A38" s="25">
        <v>35</v>
      </c>
      <c r="B38" s="29" t="s">
        <v>67</v>
      </c>
      <c r="C38" s="30" t="s">
        <v>37</v>
      </c>
      <c r="D38" s="30" t="s">
        <v>38</v>
      </c>
      <c r="E38" s="32" t="s">
        <v>40</v>
      </c>
      <c r="F38" s="31" t="s">
        <v>10</v>
      </c>
      <c r="G38" s="36">
        <v>50</v>
      </c>
      <c r="H38" s="33">
        <v>1740.67</v>
      </c>
      <c r="I38" s="34">
        <f t="shared" si="0"/>
        <v>87033.5</v>
      </c>
      <c r="J38" s="34">
        <f t="shared" si="4"/>
        <v>104440.2</v>
      </c>
      <c r="K38" s="35" t="s">
        <v>73</v>
      </c>
    </row>
    <row r="39" spans="1:11" s="6" customFormat="1" ht="40.5" customHeight="1" x14ac:dyDescent="0.25">
      <c r="A39" s="25">
        <v>36</v>
      </c>
      <c r="B39" s="29" t="s">
        <v>67</v>
      </c>
      <c r="C39" s="30" t="s">
        <v>37</v>
      </c>
      <c r="D39" s="30" t="s">
        <v>38</v>
      </c>
      <c r="E39" s="32" t="s">
        <v>41</v>
      </c>
      <c r="F39" s="31" t="s">
        <v>10</v>
      </c>
      <c r="G39" s="36">
        <v>50</v>
      </c>
      <c r="H39" s="33">
        <v>1740.67</v>
      </c>
      <c r="I39" s="34">
        <f t="shared" si="0"/>
        <v>87033.5</v>
      </c>
      <c r="J39" s="34">
        <f t="shared" si="4"/>
        <v>104440.2</v>
      </c>
      <c r="K39" s="35" t="s">
        <v>73</v>
      </c>
    </row>
    <row r="40" spans="1:11" s="6" customFormat="1" ht="36.75" customHeight="1" x14ac:dyDescent="0.25">
      <c r="A40" s="25">
        <v>37</v>
      </c>
      <c r="B40" s="29" t="s">
        <v>67</v>
      </c>
      <c r="C40" s="30" t="s">
        <v>37</v>
      </c>
      <c r="D40" s="30" t="s">
        <v>38</v>
      </c>
      <c r="E40" s="32" t="s">
        <v>42</v>
      </c>
      <c r="F40" s="31" t="s">
        <v>10</v>
      </c>
      <c r="G40" s="36">
        <v>50</v>
      </c>
      <c r="H40" s="33">
        <v>1740.67</v>
      </c>
      <c r="I40" s="34">
        <f t="shared" si="0"/>
        <v>87033.5</v>
      </c>
      <c r="J40" s="34">
        <f t="shared" si="4"/>
        <v>104440.2</v>
      </c>
      <c r="K40" s="35" t="s">
        <v>73</v>
      </c>
    </row>
    <row r="41" spans="1:11" s="6" customFormat="1" ht="38.25" customHeight="1" x14ac:dyDescent="0.25">
      <c r="A41" s="25">
        <v>38</v>
      </c>
      <c r="B41" s="29" t="s">
        <v>67</v>
      </c>
      <c r="C41" s="30" t="s">
        <v>49</v>
      </c>
      <c r="D41" s="30" t="s">
        <v>38</v>
      </c>
      <c r="E41" s="32" t="s">
        <v>50</v>
      </c>
      <c r="F41" s="31" t="s">
        <v>10</v>
      </c>
      <c r="G41" s="36">
        <v>15</v>
      </c>
      <c r="H41" s="33">
        <v>1740.67</v>
      </c>
      <c r="I41" s="34">
        <f t="shared" si="0"/>
        <v>26110.050000000003</v>
      </c>
      <c r="J41" s="34">
        <f t="shared" si="4"/>
        <v>31332.06</v>
      </c>
      <c r="K41" s="35" t="s">
        <v>73</v>
      </c>
    </row>
    <row r="42" spans="1:11" s="6" customFormat="1" ht="46.5" customHeight="1" x14ac:dyDescent="0.25">
      <c r="A42" s="25">
        <v>39</v>
      </c>
      <c r="B42" s="29" t="s">
        <v>51</v>
      </c>
      <c r="C42" s="30" t="s">
        <v>58</v>
      </c>
      <c r="D42" s="30" t="s">
        <v>52</v>
      </c>
      <c r="E42" s="32"/>
      <c r="F42" s="31" t="s">
        <v>10</v>
      </c>
      <c r="G42" s="36">
        <v>1000</v>
      </c>
      <c r="H42" s="33">
        <v>450</v>
      </c>
      <c r="I42" s="34">
        <f t="shared" si="0"/>
        <v>450000</v>
      </c>
      <c r="J42" s="34">
        <v>450000</v>
      </c>
      <c r="K42" s="35" t="s">
        <v>73</v>
      </c>
    </row>
    <row r="43" spans="1:11" s="6" customFormat="1" ht="40.5" customHeight="1" x14ac:dyDescent="0.25">
      <c r="A43" s="25">
        <v>40</v>
      </c>
      <c r="B43" s="29" t="s">
        <v>51</v>
      </c>
      <c r="C43" s="30" t="s">
        <v>59</v>
      </c>
      <c r="D43" s="30" t="s">
        <v>52</v>
      </c>
      <c r="E43" s="32"/>
      <c r="F43" s="31" t="s">
        <v>10</v>
      </c>
      <c r="G43" s="36">
        <v>1000</v>
      </c>
      <c r="H43" s="33">
        <v>450</v>
      </c>
      <c r="I43" s="34">
        <f t="shared" si="0"/>
        <v>450000</v>
      </c>
      <c r="J43" s="34">
        <v>450000</v>
      </c>
      <c r="K43" s="35" t="s">
        <v>73</v>
      </c>
    </row>
    <row r="44" spans="1:11" s="6" customFormat="1" ht="25.5" customHeight="1" x14ac:dyDescent="0.25">
      <c r="A44" s="43" t="s">
        <v>65</v>
      </c>
      <c r="B44" s="44"/>
      <c r="C44" s="44"/>
      <c r="D44" s="44"/>
      <c r="E44" s="44"/>
      <c r="F44" s="44"/>
      <c r="G44" s="25">
        <f>SUM(G4:G43)</f>
        <v>4855</v>
      </c>
      <c r="H44" s="26"/>
      <c r="I44" s="37">
        <f>SUM(I4:I43)</f>
        <v>4998100.5500000007</v>
      </c>
      <c r="J44" s="37">
        <f>SUM(J4:J43)</f>
        <v>5817720.6600000001</v>
      </c>
      <c r="K44" s="7"/>
    </row>
    <row r="45" spans="1:11" s="6" customFormat="1" ht="15.75" customHeight="1" x14ac:dyDescent="0.25">
      <c r="A45" s="16"/>
      <c r="B45" s="17"/>
      <c r="C45" s="18"/>
      <c r="D45" s="17"/>
      <c r="E45" s="18"/>
      <c r="F45" s="17"/>
      <c r="G45" s="18"/>
      <c r="H45" s="19"/>
      <c r="I45" s="20"/>
      <c r="J45" s="20"/>
      <c r="K45" s="21"/>
    </row>
    <row r="46" spans="1:11" s="6" customFormat="1" ht="27.75" customHeight="1" x14ac:dyDescent="0.25">
      <c r="A46" s="16"/>
      <c r="B46" s="45" t="s">
        <v>69</v>
      </c>
      <c r="C46" s="46"/>
      <c r="D46" s="46"/>
      <c r="E46" s="46"/>
      <c r="F46" s="17"/>
      <c r="G46" s="18" t="s">
        <v>70</v>
      </c>
      <c r="H46" s="19"/>
      <c r="I46" s="20"/>
      <c r="J46" s="20"/>
      <c r="K46" s="21"/>
    </row>
    <row r="47" spans="1:11" s="6" customFormat="1" ht="15.75" customHeight="1" x14ac:dyDescent="0.25">
      <c r="A47" s="16"/>
      <c r="B47" s="17"/>
      <c r="C47" s="18"/>
      <c r="D47" s="17"/>
      <c r="E47" s="18"/>
      <c r="F47" s="17"/>
      <c r="G47" s="18"/>
      <c r="H47" s="19"/>
      <c r="I47" s="20"/>
      <c r="J47" s="20"/>
      <c r="K47" s="21"/>
    </row>
    <row r="48" spans="1:11" s="6" customFormat="1" ht="24.75" customHeight="1" x14ac:dyDescent="0.25">
      <c r="A48" s="16"/>
      <c r="B48" s="17"/>
      <c r="C48" s="38"/>
      <c r="D48" s="39"/>
      <c r="E48" s="18"/>
      <c r="F48" s="17"/>
      <c r="G48" s="38"/>
      <c r="H48" s="40"/>
      <c r="I48" s="20"/>
      <c r="J48" s="20"/>
      <c r="K48" s="21"/>
    </row>
    <row r="49" spans="1:11" s="6" customFormat="1" ht="16.5" customHeight="1" x14ac:dyDescent="0.25">
      <c r="A49" s="8"/>
      <c r="B49" s="9"/>
      <c r="C49" s="10"/>
      <c r="D49" s="11"/>
      <c r="E49" s="10"/>
      <c r="F49" s="10"/>
      <c r="G49" s="12"/>
      <c r="H49" s="13"/>
      <c r="I49" s="14"/>
      <c r="J49" s="14"/>
      <c r="K49" s="15"/>
    </row>
    <row r="50" spans="1:11" s="6" customFormat="1" ht="33" customHeight="1" x14ac:dyDescent="0.25">
      <c r="A50" s="8"/>
      <c r="B50" s="9"/>
      <c r="C50" s="10"/>
      <c r="D50" s="11"/>
      <c r="E50" s="10"/>
      <c r="F50" s="10"/>
      <c r="G50" s="12"/>
      <c r="H50" s="13"/>
      <c r="I50" s="14"/>
      <c r="J50" s="14"/>
      <c r="K50" s="15"/>
    </row>
    <row r="51" spans="1:11" x14ac:dyDescent="0.25">
      <c r="H51"/>
    </row>
  </sheetData>
  <mergeCells count="5">
    <mergeCell ref="C48:D48"/>
    <mergeCell ref="G48:H48"/>
    <mergeCell ref="G1:K1"/>
    <mergeCell ref="A44:F44"/>
    <mergeCell ref="B46:E46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2023-10-12T13:42:59Z</dcterms:modified>
</cp:coreProperties>
</file>