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4\Кабельно-проводн\"/>
    </mc:Choice>
  </mc:AlternateContent>
  <xr:revisionPtr revIDLastSave="0" documentId="13_ncr:1_{387DB618-6F2C-4764-90A0-8327A39F8C9A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  <sheet name="Лист2" sheetId="3" r:id="rId2"/>
  </sheets>
  <definedNames>
    <definedName name="_xlnm.Print_Area" localSheetId="0">Лист1!$A$1:$M$48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2" l="1"/>
  <c r="I25" i="2"/>
  <c r="H24" i="2"/>
  <c r="H25" i="2"/>
  <c r="H23" i="2"/>
  <c r="I23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6" i="2"/>
  <c r="H26" i="2" s="1"/>
  <c r="I26" i="2" s="1"/>
  <c r="I6" i="2" l="1"/>
</calcChain>
</file>

<file path=xl/sharedStrings.xml><?xml version="1.0" encoding="utf-8"?>
<sst xmlns="http://schemas.openxmlformats.org/spreadsheetml/2006/main" count="96" uniqueCount="46">
  <si>
    <t xml:space="preserve">№ п/п </t>
  </si>
  <si>
    <t>Наименование Товара</t>
  </si>
  <si>
    <t>ГОСТ, ТУ</t>
  </si>
  <si>
    <t>Ед. изм.</t>
  </si>
  <si>
    <t>Срок поставки</t>
  </si>
  <si>
    <t xml:space="preserve">Количество </t>
  </si>
  <si>
    <t>Цена единицы руб. без учета НДС</t>
  </si>
  <si>
    <t>Общая цена руб. без учета НДС</t>
  </si>
  <si>
    <t>Общая цена руб. с учетом НДС</t>
  </si>
  <si>
    <t>м</t>
  </si>
  <si>
    <t>ТУ 3574-402-00217053-2011</t>
  </si>
  <si>
    <t>2х2х0,6 мм</t>
  </si>
  <si>
    <t xml:space="preserve">ТУ  3574-402-00217053-2011 </t>
  </si>
  <si>
    <t xml:space="preserve"> 4х2х0,6мм</t>
  </si>
  <si>
    <t xml:space="preserve">Кабель ТРАНСКАБ PATCH SF/UTP CAT5E НГ(А)-НF  </t>
  </si>
  <si>
    <t xml:space="preserve">Кабель ТРАНСКАБ Patch SF/UTP Cat5e нг(А)-НF    </t>
  </si>
  <si>
    <t>1.0</t>
  </si>
  <si>
    <t>Провод ТРАНСКАБ ППСТВМнг(А)-У  1000В</t>
  </si>
  <si>
    <t>Провод ТРАНСКАБ ППСТВМнг(А)  1000В</t>
  </si>
  <si>
    <t xml:space="preserve">Провод ТРАНСКАБ ППСТВМнг(А)-У  1000В </t>
  </si>
  <si>
    <t>Провод ТРАНСКАБ ППСТВМнг(А)  4000В</t>
  </si>
  <si>
    <t>ТУ 16.К71-291-99</t>
  </si>
  <si>
    <t>Размер     мм.</t>
  </si>
  <si>
    <t>Провод ТРАНСКАБ НППнг(А)-HF 660 В</t>
  </si>
  <si>
    <t>Провод ТРАНСКАБ НППнг(А)-НF 660 В</t>
  </si>
  <si>
    <t>ИТОГО:</t>
  </si>
  <si>
    <t xml:space="preserve">1000 м. до 20.02.2024г.           11000 м. до 30.03.2024г. </t>
  </si>
  <si>
    <t xml:space="preserve">4800 м. до 30.03.2024г. </t>
  </si>
  <si>
    <t xml:space="preserve">35000 м. до 20.02.2024г. 370000 м. до 30.03.2024г. </t>
  </si>
  <si>
    <t xml:space="preserve"> 222000 м. до 30.03.2024г.</t>
  </si>
  <si>
    <t xml:space="preserve">240000 м. до 20.02.2024г. 600000 м. до 30.03.2024г. </t>
  </si>
  <si>
    <t xml:space="preserve">40000 м. до 20.02.2024г. 106000 м. до 30.03.2024г. </t>
  </si>
  <si>
    <t xml:space="preserve"> 61000 м. до 30.03.2024г. </t>
  </si>
  <si>
    <t xml:space="preserve"> 46000 м. до 30.03.2024г. </t>
  </si>
  <si>
    <t xml:space="preserve">5000 м. до 20.02.2024г. 24000 м. до 30.03.2024г.  </t>
  </si>
  <si>
    <t xml:space="preserve">35000 м. до 20.02.2024г. 68000 м. до 30.03.2024г. </t>
  </si>
  <si>
    <t>5000 м. до 20.02.2024г. 17000 м. до 30.03.2024г.</t>
  </si>
  <si>
    <t xml:space="preserve"> 1600 м. до 20.02.2024г.  4400 м. до 30.03.2024г. </t>
  </si>
  <si>
    <t xml:space="preserve">3000 м. до 20.02.2024г. 11500 м. до 30.03.2024г. </t>
  </si>
  <si>
    <t xml:space="preserve">3000 м. до 20.02.2024г. 7000 м. до 30.03.2024г.  </t>
  </si>
  <si>
    <t xml:space="preserve"> 1600 м. до 30.03.2024г. </t>
  </si>
  <si>
    <t xml:space="preserve"> 7500 м. до 30.03.2024г. </t>
  </si>
  <si>
    <t xml:space="preserve"> 4000 м. до 30.03.2024г. </t>
  </si>
  <si>
    <t xml:space="preserve">2000 м. до 20.02.2024г. 6500 м. до 30.03.2024г. </t>
  </si>
  <si>
    <t>Заместитель директора                                                              В.В. Ракитин</t>
  </si>
  <si>
    <t xml:space="preserve">Приложение № 5   к № ЗК/07-ВВРЗ/2024/ОМТО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</si>
</sst>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1" fillId="0" borderId="0"/>
    <xf numFmtId="0" fontId="18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2" fillId="0" borderId="0" xfId="0" applyFont="1" applyBorder="1" applyAlignment="1"/>
    <xf numFmtId="4" fontId="11" fillId="0" borderId="0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3" borderId="1" xfId="4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2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/>
  </cellXfs>
  <cellStyles count="5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_Лист1" xfId="4" xr:uid="{6E0D4265-609F-4FEF-A09E-C3E0CADF2999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view="pageBreakPreview" topLeftCell="A13" zoomScale="93" zoomScaleNormal="93" zoomScaleSheetLayoutView="93" workbookViewId="0">
      <selection activeCell="H6" sqref="H6:H25"/>
    </sheetView>
  </sheetViews>
  <sheetFormatPr defaultRowHeight="18.75" x14ac:dyDescent="0.2"/>
  <cols>
    <col min="1" max="1" width="6.33203125" style="1" customWidth="1"/>
    <col min="2" max="2" width="37.1640625" style="5" customWidth="1"/>
    <col min="3" max="3" width="7.1640625" style="5" customWidth="1"/>
    <col min="4" max="4" width="20.33203125" style="1" customWidth="1"/>
    <col min="5" max="5" width="13.1640625" style="1" customWidth="1"/>
    <col min="6" max="6" width="15.33203125" style="8" customWidth="1"/>
    <col min="7" max="7" width="16.6640625" style="11" customWidth="1"/>
    <col min="8" max="8" width="22.1640625" style="7" customWidth="1"/>
    <col min="9" max="9" width="20.1640625" style="7" customWidth="1"/>
    <col min="10" max="10" width="31" style="7" customWidth="1"/>
    <col min="11" max="11" width="24.1640625" style="7" customWidth="1"/>
  </cols>
  <sheetData>
    <row r="1" spans="1:11" ht="31.5" customHeight="1" x14ac:dyDescent="0.2">
      <c r="G1" s="58" t="s">
        <v>45</v>
      </c>
      <c r="H1" s="58"/>
      <c r="I1" s="58"/>
      <c r="J1" s="58"/>
      <c r="K1" s="58"/>
    </row>
    <row r="2" spans="1:11" ht="1.5" customHeight="1" x14ac:dyDescent="0.2">
      <c r="G2" s="10"/>
      <c r="H2" s="10"/>
      <c r="I2" s="10"/>
      <c r="J2" s="10"/>
      <c r="K2" s="10"/>
    </row>
    <row r="3" spans="1:11" hidden="1" x14ac:dyDescent="0.2">
      <c r="G3" s="10"/>
      <c r="H3" s="10"/>
      <c r="I3" s="10"/>
      <c r="J3" s="10"/>
      <c r="K3" s="10"/>
    </row>
    <row r="4" spans="1:11" ht="40.5" hidden="1" customHeight="1" x14ac:dyDescent="0.2">
      <c r="A4" s="6"/>
      <c r="B4" s="6"/>
      <c r="C4" s="6"/>
      <c r="D4" s="6"/>
      <c r="E4" s="6"/>
      <c r="F4" s="9"/>
      <c r="G4" s="9"/>
      <c r="H4" s="6"/>
      <c r="I4" s="6"/>
      <c r="J4" s="6"/>
      <c r="K4" s="6"/>
    </row>
    <row r="5" spans="1:11" s="2" customFormat="1" ht="57" x14ac:dyDescent="0.2">
      <c r="A5" s="12" t="s">
        <v>0</v>
      </c>
      <c r="B5" s="18" t="s">
        <v>1</v>
      </c>
      <c r="C5" s="13" t="s">
        <v>3</v>
      </c>
      <c r="D5" s="18" t="s">
        <v>2</v>
      </c>
      <c r="E5" s="12" t="s">
        <v>22</v>
      </c>
      <c r="F5" s="14" t="s">
        <v>5</v>
      </c>
      <c r="G5" s="19" t="s">
        <v>6</v>
      </c>
      <c r="H5" s="19" t="s">
        <v>7</v>
      </c>
      <c r="I5" s="19" t="s">
        <v>8</v>
      </c>
      <c r="J5" s="12" t="s">
        <v>4</v>
      </c>
    </row>
    <row r="6" spans="1:11" s="2" customFormat="1" ht="62.25" customHeight="1" x14ac:dyDescent="0.2">
      <c r="A6" s="45">
        <v>1</v>
      </c>
      <c r="B6" s="46" t="s">
        <v>14</v>
      </c>
      <c r="C6" s="45" t="s">
        <v>9</v>
      </c>
      <c r="D6" s="45" t="s">
        <v>10</v>
      </c>
      <c r="E6" s="45" t="s">
        <v>11</v>
      </c>
      <c r="F6" s="57">
        <v>12000</v>
      </c>
      <c r="G6" s="47">
        <v>133</v>
      </c>
      <c r="H6" s="48">
        <f>F6*G6</f>
        <v>1596000</v>
      </c>
      <c r="I6" s="48">
        <f>H6*1.2</f>
        <v>1915200</v>
      </c>
      <c r="J6" s="45" t="s">
        <v>26</v>
      </c>
    </row>
    <row r="7" spans="1:11" s="2" customFormat="1" ht="62.25" customHeight="1" x14ac:dyDescent="0.2">
      <c r="A7" s="45">
        <v>2</v>
      </c>
      <c r="B7" s="46" t="s">
        <v>15</v>
      </c>
      <c r="C7" s="45" t="s">
        <v>9</v>
      </c>
      <c r="D7" s="45" t="s">
        <v>12</v>
      </c>
      <c r="E7" s="45" t="s">
        <v>13</v>
      </c>
      <c r="F7" s="57">
        <v>4800</v>
      </c>
      <c r="G7" s="49">
        <v>214.2</v>
      </c>
      <c r="H7" s="48">
        <f t="shared" ref="H7:H25" si="0">F7*G7</f>
        <v>1028160</v>
      </c>
      <c r="I7" s="48">
        <f t="shared" ref="I7:I26" si="1">H7*1.2</f>
        <v>1233792</v>
      </c>
      <c r="J7" s="45" t="s">
        <v>27</v>
      </c>
    </row>
    <row r="8" spans="1:11" s="2" customFormat="1" ht="62.25" customHeight="1" x14ac:dyDescent="0.2">
      <c r="A8" s="45">
        <v>3</v>
      </c>
      <c r="B8" s="46" t="s">
        <v>23</v>
      </c>
      <c r="C8" s="45" t="s">
        <v>9</v>
      </c>
      <c r="D8" s="45" t="s">
        <v>12</v>
      </c>
      <c r="E8" s="45">
        <v>0.75</v>
      </c>
      <c r="F8" s="57">
        <v>405000</v>
      </c>
      <c r="G8" s="49">
        <v>28.99</v>
      </c>
      <c r="H8" s="48">
        <f t="shared" si="0"/>
        <v>11740950</v>
      </c>
      <c r="I8" s="48">
        <f t="shared" si="1"/>
        <v>14089140</v>
      </c>
      <c r="J8" s="45" t="s">
        <v>28</v>
      </c>
    </row>
    <row r="9" spans="1:11" s="2" customFormat="1" ht="62.25" customHeight="1" x14ac:dyDescent="0.2">
      <c r="A9" s="45">
        <v>4</v>
      </c>
      <c r="B9" s="46" t="s">
        <v>24</v>
      </c>
      <c r="C9" s="45" t="s">
        <v>9</v>
      </c>
      <c r="D9" s="45" t="s">
        <v>12</v>
      </c>
      <c r="E9" s="45" t="s">
        <v>16</v>
      </c>
      <c r="F9" s="57">
        <v>222000</v>
      </c>
      <c r="G9" s="50">
        <v>32.6</v>
      </c>
      <c r="H9" s="48">
        <f t="shared" si="0"/>
        <v>7237200</v>
      </c>
      <c r="I9" s="48">
        <f t="shared" si="1"/>
        <v>8684640</v>
      </c>
      <c r="J9" s="45" t="s">
        <v>29</v>
      </c>
    </row>
    <row r="10" spans="1:11" s="2" customFormat="1" ht="62.25" customHeight="1" x14ac:dyDescent="0.2">
      <c r="A10" s="45">
        <v>5</v>
      </c>
      <c r="B10" s="46" t="s">
        <v>24</v>
      </c>
      <c r="C10" s="45" t="s">
        <v>9</v>
      </c>
      <c r="D10" s="45" t="s">
        <v>12</v>
      </c>
      <c r="E10" s="45">
        <v>1.5</v>
      </c>
      <c r="F10" s="57">
        <v>840000</v>
      </c>
      <c r="G10" s="50">
        <v>45.03</v>
      </c>
      <c r="H10" s="48">
        <f t="shared" si="0"/>
        <v>37825200</v>
      </c>
      <c r="I10" s="48">
        <f t="shared" si="1"/>
        <v>45390240</v>
      </c>
      <c r="J10" s="45" t="s">
        <v>30</v>
      </c>
    </row>
    <row r="11" spans="1:11" s="2" customFormat="1" ht="62.25" customHeight="1" x14ac:dyDescent="0.2">
      <c r="A11" s="45">
        <v>6</v>
      </c>
      <c r="B11" s="46" t="s">
        <v>23</v>
      </c>
      <c r="C11" s="45" t="s">
        <v>9</v>
      </c>
      <c r="D11" s="45" t="s">
        <v>12</v>
      </c>
      <c r="E11" s="45">
        <v>2.5</v>
      </c>
      <c r="F11" s="57">
        <v>146000</v>
      </c>
      <c r="G11" s="50">
        <v>78.81</v>
      </c>
      <c r="H11" s="48">
        <f t="shared" si="0"/>
        <v>11506260</v>
      </c>
      <c r="I11" s="48">
        <f t="shared" si="1"/>
        <v>13807512</v>
      </c>
      <c r="J11" s="45" t="s">
        <v>31</v>
      </c>
    </row>
    <row r="12" spans="1:11" s="2" customFormat="1" ht="62.25" customHeight="1" x14ac:dyDescent="0.2">
      <c r="A12" s="45">
        <v>7</v>
      </c>
      <c r="B12" s="46" t="s">
        <v>23</v>
      </c>
      <c r="C12" s="45" t="s">
        <v>9</v>
      </c>
      <c r="D12" s="45" t="s">
        <v>12</v>
      </c>
      <c r="E12" s="51">
        <v>4</v>
      </c>
      <c r="F12" s="57">
        <v>61000</v>
      </c>
      <c r="G12" s="50">
        <v>132.83000000000001</v>
      </c>
      <c r="H12" s="48">
        <f t="shared" si="0"/>
        <v>8102630.0000000009</v>
      </c>
      <c r="I12" s="48">
        <f t="shared" si="1"/>
        <v>9723156</v>
      </c>
      <c r="J12" s="45" t="s">
        <v>32</v>
      </c>
    </row>
    <row r="13" spans="1:11" s="2" customFormat="1" ht="62.25" customHeight="1" x14ac:dyDescent="0.2">
      <c r="A13" s="45">
        <v>8</v>
      </c>
      <c r="B13" s="46" t="s">
        <v>23</v>
      </c>
      <c r="C13" s="45" t="s">
        <v>9</v>
      </c>
      <c r="D13" s="45" t="s">
        <v>12</v>
      </c>
      <c r="E13" s="51">
        <v>6</v>
      </c>
      <c r="F13" s="57">
        <v>46000</v>
      </c>
      <c r="G13" s="50">
        <v>202.83</v>
      </c>
      <c r="H13" s="48">
        <f t="shared" si="0"/>
        <v>9330180</v>
      </c>
      <c r="I13" s="48">
        <f t="shared" si="1"/>
        <v>11196216</v>
      </c>
      <c r="J13" s="45" t="s">
        <v>33</v>
      </c>
    </row>
    <row r="14" spans="1:11" s="2" customFormat="1" ht="62.25" customHeight="1" x14ac:dyDescent="0.25">
      <c r="A14" s="45">
        <v>9</v>
      </c>
      <c r="B14" s="46" t="s">
        <v>17</v>
      </c>
      <c r="C14" s="45" t="s">
        <v>9</v>
      </c>
      <c r="D14" s="52" t="s">
        <v>21</v>
      </c>
      <c r="E14" s="51">
        <v>1.5</v>
      </c>
      <c r="F14" s="57">
        <v>29000</v>
      </c>
      <c r="G14" s="50">
        <v>63.95</v>
      </c>
      <c r="H14" s="48">
        <f t="shared" si="0"/>
        <v>1854550</v>
      </c>
      <c r="I14" s="48">
        <f t="shared" si="1"/>
        <v>2225460</v>
      </c>
      <c r="J14" s="45" t="s">
        <v>34</v>
      </c>
    </row>
    <row r="15" spans="1:11" s="2" customFormat="1" ht="62.25" customHeight="1" x14ac:dyDescent="0.25">
      <c r="A15" s="45">
        <v>10</v>
      </c>
      <c r="B15" s="46" t="s">
        <v>17</v>
      </c>
      <c r="C15" s="45" t="s">
        <v>9</v>
      </c>
      <c r="D15" s="52" t="s">
        <v>21</v>
      </c>
      <c r="E15" s="51">
        <v>10</v>
      </c>
      <c r="F15" s="57">
        <v>103000</v>
      </c>
      <c r="G15" s="50">
        <v>281.38</v>
      </c>
      <c r="H15" s="48">
        <f t="shared" si="0"/>
        <v>28982140</v>
      </c>
      <c r="I15" s="48">
        <f t="shared" si="1"/>
        <v>34778568</v>
      </c>
      <c r="J15" s="45" t="s">
        <v>35</v>
      </c>
    </row>
    <row r="16" spans="1:11" s="2" customFormat="1" ht="62.25" customHeight="1" x14ac:dyDescent="0.25">
      <c r="A16" s="45">
        <v>11</v>
      </c>
      <c r="B16" s="46" t="s">
        <v>17</v>
      </c>
      <c r="C16" s="45" t="s">
        <v>9</v>
      </c>
      <c r="D16" s="52" t="s">
        <v>21</v>
      </c>
      <c r="E16" s="51">
        <v>16</v>
      </c>
      <c r="F16" s="57">
        <v>22000</v>
      </c>
      <c r="G16" s="50">
        <v>451.5</v>
      </c>
      <c r="H16" s="48">
        <f t="shared" si="0"/>
        <v>9933000</v>
      </c>
      <c r="I16" s="48">
        <f t="shared" si="1"/>
        <v>11919600</v>
      </c>
      <c r="J16" s="45" t="s">
        <v>36</v>
      </c>
    </row>
    <row r="17" spans="1:11" s="2" customFormat="1" ht="62.25" customHeight="1" x14ac:dyDescent="0.25">
      <c r="A17" s="45">
        <v>12</v>
      </c>
      <c r="B17" s="46" t="s">
        <v>18</v>
      </c>
      <c r="C17" s="45" t="s">
        <v>9</v>
      </c>
      <c r="D17" s="52" t="s">
        <v>21</v>
      </c>
      <c r="E17" s="51">
        <v>25</v>
      </c>
      <c r="F17" s="57">
        <v>6000</v>
      </c>
      <c r="G17" s="50">
        <v>682.5</v>
      </c>
      <c r="H17" s="48">
        <f t="shared" si="0"/>
        <v>4095000</v>
      </c>
      <c r="I17" s="48">
        <f t="shared" si="1"/>
        <v>4914000</v>
      </c>
      <c r="J17" s="45" t="s">
        <v>37</v>
      </c>
    </row>
    <row r="18" spans="1:11" s="2" customFormat="1" ht="62.25" customHeight="1" x14ac:dyDescent="0.25">
      <c r="A18" s="45">
        <v>13</v>
      </c>
      <c r="B18" s="46" t="s">
        <v>17</v>
      </c>
      <c r="C18" s="45" t="s">
        <v>9</v>
      </c>
      <c r="D18" s="52" t="s">
        <v>21</v>
      </c>
      <c r="E18" s="51">
        <v>50</v>
      </c>
      <c r="F18" s="57">
        <v>14500</v>
      </c>
      <c r="G18" s="54">
        <v>1055.6500000000001</v>
      </c>
      <c r="H18" s="48">
        <f t="shared" si="0"/>
        <v>15306925.000000002</v>
      </c>
      <c r="I18" s="48">
        <f t="shared" si="1"/>
        <v>18368310</v>
      </c>
      <c r="J18" s="45" t="s">
        <v>38</v>
      </c>
    </row>
    <row r="19" spans="1:11" s="2" customFormat="1" ht="62.25" customHeight="1" x14ac:dyDescent="0.25">
      <c r="A19" s="45">
        <v>14</v>
      </c>
      <c r="B19" s="46" t="s">
        <v>17</v>
      </c>
      <c r="C19" s="45" t="s">
        <v>9</v>
      </c>
      <c r="D19" s="52" t="s">
        <v>21</v>
      </c>
      <c r="E19" s="51">
        <v>70</v>
      </c>
      <c r="F19" s="57">
        <v>10000</v>
      </c>
      <c r="G19" s="54">
        <v>1732.5</v>
      </c>
      <c r="H19" s="48">
        <f t="shared" si="0"/>
        <v>17325000</v>
      </c>
      <c r="I19" s="48">
        <f t="shared" si="1"/>
        <v>20790000</v>
      </c>
      <c r="J19" s="45" t="s">
        <v>39</v>
      </c>
    </row>
    <row r="20" spans="1:11" s="2" customFormat="1" ht="62.25" customHeight="1" x14ac:dyDescent="0.25">
      <c r="A20" s="45">
        <v>15</v>
      </c>
      <c r="B20" s="46" t="s">
        <v>19</v>
      </c>
      <c r="C20" s="45" t="s">
        <v>9</v>
      </c>
      <c r="D20" s="52" t="s">
        <v>21</v>
      </c>
      <c r="E20" s="51">
        <v>95</v>
      </c>
      <c r="F20" s="57">
        <v>1600</v>
      </c>
      <c r="G20" s="55">
        <v>2684.88</v>
      </c>
      <c r="H20" s="48">
        <f t="shared" si="0"/>
        <v>4295808</v>
      </c>
      <c r="I20" s="48">
        <f t="shared" si="1"/>
        <v>5154969.5999999996</v>
      </c>
      <c r="J20" s="45" t="s">
        <v>40</v>
      </c>
    </row>
    <row r="21" spans="1:11" s="2" customFormat="1" ht="62.25" customHeight="1" x14ac:dyDescent="0.25">
      <c r="A21" s="45">
        <v>16</v>
      </c>
      <c r="B21" s="46" t="s">
        <v>20</v>
      </c>
      <c r="C21" s="45" t="s">
        <v>9</v>
      </c>
      <c r="D21" s="52" t="s">
        <v>21</v>
      </c>
      <c r="E21" s="51">
        <v>4</v>
      </c>
      <c r="F21" s="57">
        <v>7500</v>
      </c>
      <c r="G21" s="53">
        <v>156.66</v>
      </c>
      <c r="H21" s="48">
        <f t="shared" si="0"/>
        <v>1174950</v>
      </c>
      <c r="I21" s="48">
        <f t="shared" si="1"/>
        <v>1409940</v>
      </c>
      <c r="J21" s="45" t="s">
        <v>41</v>
      </c>
    </row>
    <row r="22" spans="1:11" s="2" customFormat="1" ht="62.25" customHeight="1" x14ac:dyDescent="0.25">
      <c r="A22" s="45">
        <v>17</v>
      </c>
      <c r="B22" s="46" t="s">
        <v>20</v>
      </c>
      <c r="C22" s="45" t="s">
        <v>9</v>
      </c>
      <c r="D22" s="52" t="s">
        <v>21</v>
      </c>
      <c r="E22" s="51">
        <v>10</v>
      </c>
      <c r="F22" s="57">
        <v>4000</v>
      </c>
      <c r="G22" s="53">
        <v>285.54000000000002</v>
      </c>
      <c r="H22" s="48">
        <f t="shared" si="0"/>
        <v>1142160</v>
      </c>
      <c r="I22" s="48">
        <f t="shared" si="1"/>
        <v>1370592</v>
      </c>
      <c r="J22" s="45" t="s">
        <v>42</v>
      </c>
    </row>
    <row r="23" spans="1:11" s="2" customFormat="1" ht="62.25" customHeight="1" x14ac:dyDescent="0.25">
      <c r="A23" s="45">
        <v>18</v>
      </c>
      <c r="B23" s="46" t="s">
        <v>20</v>
      </c>
      <c r="C23" s="45" t="s">
        <v>9</v>
      </c>
      <c r="D23" s="52" t="s">
        <v>21</v>
      </c>
      <c r="E23" s="51">
        <v>95</v>
      </c>
      <c r="F23" s="57">
        <v>8500</v>
      </c>
      <c r="G23" s="56">
        <v>2298.0300000000002</v>
      </c>
      <c r="H23" s="48">
        <f t="shared" ref="H23:H25" si="2">F23*G23</f>
        <v>19533255</v>
      </c>
      <c r="I23" s="48">
        <f t="shared" ref="I23:I25" si="3">H23*1.2</f>
        <v>23439906</v>
      </c>
      <c r="J23" s="45" t="s">
        <v>43</v>
      </c>
    </row>
    <row r="24" spans="1:11" s="2" customFormat="1" ht="62.25" customHeight="1" x14ac:dyDescent="0.25">
      <c r="A24" s="45">
        <v>19</v>
      </c>
      <c r="B24" s="46" t="s">
        <v>18</v>
      </c>
      <c r="C24" s="45" t="s">
        <v>9</v>
      </c>
      <c r="D24" s="52" t="s">
        <v>21</v>
      </c>
      <c r="E24" s="51">
        <v>185</v>
      </c>
      <c r="F24" s="57">
        <v>850</v>
      </c>
      <c r="G24" s="54">
        <v>4836.4799999999996</v>
      </c>
      <c r="H24" s="48">
        <f t="shared" si="2"/>
        <v>4111007.9999999995</v>
      </c>
      <c r="I24" s="48">
        <f t="shared" si="3"/>
        <v>4933209.5999999996</v>
      </c>
      <c r="J24" s="45" t="s">
        <v>43</v>
      </c>
    </row>
    <row r="25" spans="1:11" s="3" customFormat="1" ht="62.25" customHeight="1" x14ac:dyDescent="0.25">
      <c r="A25" s="45">
        <v>20</v>
      </c>
      <c r="B25" s="46" t="s">
        <v>18</v>
      </c>
      <c r="C25" s="45" t="s">
        <v>9</v>
      </c>
      <c r="D25" s="52" t="s">
        <v>21</v>
      </c>
      <c r="E25" s="51">
        <v>2.5</v>
      </c>
      <c r="F25" s="57">
        <v>300</v>
      </c>
      <c r="G25" s="56">
        <v>100.35</v>
      </c>
      <c r="H25" s="48">
        <f t="shared" si="2"/>
        <v>30105</v>
      </c>
      <c r="I25" s="48">
        <f t="shared" si="3"/>
        <v>36126</v>
      </c>
      <c r="J25" s="45" t="s">
        <v>43</v>
      </c>
    </row>
    <row r="26" spans="1:11" s="4" customFormat="1" ht="26.25" customHeight="1" x14ac:dyDescent="0.25">
      <c r="A26" s="59" t="s">
        <v>25</v>
      </c>
      <c r="B26" s="60"/>
      <c r="C26" s="60"/>
      <c r="D26" s="60"/>
      <c r="E26" s="60"/>
      <c r="F26" s="41"/>
      <c r="G26" s="42"/>
      <c r="H26" s="43">
        <f>SUM(H6:H25)</f>
        <v>196150481</v>
      </c>
      <c r="I26" s="43">
        <f t="shared" si="1"/>
        <v>235380577.19999999</v>
      </c>
      <c r="J26" s="44"/>
      <c r="K26" s="17"/>
    </row>
    <row r="27" spans="1:11" x14ac:dyDescent="0.2">
      <c r="A27" s="28"/>
      <c r="B27" s="29"/>
      <c r="C27" s="29"/>
      <c r="D27" s="29"/>
      <c r="E27" s="33"/>
      <c r="F27" s="33"/>
      <c r="G27" s="37"/>
      <c r="H27" s="40"/>
      <c r="I27" s="16"/>
      <c r="J27" s="39"/>
    </row>
    <row r="28" spans="1:11" ht="10.5" customHeight="1" x14ac:dyDescent="0.2">
      <c r="A28" s="28"/>
      <c r="B28" s="30"/>
      <c r="C28" s="30"/>
      <c r="D28" s="25"/>
      <c r="E28" s="25"/>
      <c r="F28" s="33"/>
      <c r="G28" s="37"/>
      <c r="H28" s="39"/>
    </row>
    <row r="29" spans="1:11" hidden="1" x14ac:dyDescent="0.2">
      <c r="A29" s="27"/>
      <c r="B29" s="26"/>
      <c r="C29" s="26"/>
      <c r="D29" s="27"/>
      <c r="E29" s="34"/>
      <c r="F29" s="32"/>
      <c r="G29" s="36"/>
      <c r="H29" s="38"/>
    </row>
    <row r="30" spans="1:11" hidden="1" x14ac:dyDescent="0.2">
      <c r="A30" s="20"/>
      <c r="B30" s="22"/>
      <c r="C30" s="22"/>
      <c r="D30" s="20"/>
      <c r="E30" s="24"/>
      <c r="F30" s="35"/>
      <c r="G30" s="21"/>
      <c r="H30" s="23"/>
    </row>
    <row r="31" spans="1:11" hidden="1" x14ac:dyDescent="0.2">
      <c r="A31" s="20"/>
      <c r="B31" s="22"/>
      <c r="C31" s="22"/>
      <c r="D31" s="20"/>
      <c r="E31" s="24"/>
      <c r="F31" s="35"/>
      <c r="G31" s="21"/>
      <c r="H31" s="23"/>
    </row>
    <row r="32" spans="1:11" hidden="1" x14ac:dyDescent="0.2">
      <c r="A32" s="20"/>
      <c r="B32" s="22"/>
      <c r="C32" s="22"/>
      <c r="D32" s="20"/>
      <c r="E32" s="24"/>
      <c r="F32" s="35"/>
      <c r="G32" s="21"/>
      <c r="H32" s="23"/>
    </row>
    <row r="33" spans="1:8" hidden="1" x14ac:dyDescent="0.2">
      <c r="A33" s="20"/>
      <c r="B33" s="22"/>
      <c r="C33" s="22"/>
      <c r="D33" s="20"/>
      <c r="E33" s="24"/>
      <c r="F33" s="35"/>
      <c r="G33" s="21"/>
      <c r="H33" s="23"/>
    </row>
    <row r="34" spans="1:8" hidden="1" x14ac:dyDescent="0.2">
      <c r="F34" s="33"/>
    </row>
    <row r="35" spans="1:8" hidden="1" x14ac:dyDescent="0.2">
      <c r="F35" s="33"/>
    </row>
    <row r="36" spans="1:8" hidden="1" x14ac:dyDescent="0.2">
      <c r="F36" s="33"/>
    </row>
    <row r="37" spans="1:8" hidden="1" x14ac:dyDescent="0.2">
      <c r="F37" s="33"/>
    </row>
    <row r="38" spans="1:8" hidden="1" x14ac:dyDescent="0.2">
      <c r="F38" s="33"/>
    </row>
    <row r="39" spans="1:8" x14ac:dyDescent="0.2">
      <c r="A39" s="25"/>
      <c r="B39" s="15"/>
      <c r="C39" s="15"/>
      <c r="D39" s="31"/>
      <c r="E39" s="25"/>
      <c r="G39" s="37"/>
    </row>
    <row r="40" spans="1:8" x14ac:dyDescent="0.2">
      <c r="B40" s="15"/>
      <c r="C40" s="15"/>
      <c r="D40" s="15"/>
    </row>
    <row r="41" spans="1:8" ht="15" x14ac:dyDescent="0.2">
      <c r="B41" s="61" t="s">
        <v>44</v>
      </c>
      <c r="C41" s="62"/>
      <c r="D41" s="62"/>
      <c r="E41" s="62"/>
      <c r="F41" s="62"/>
      <c r="G41" s="62"/>
      <c r="H41" s="62"/>
    </row>
    <row r="42" spans="1:8" x14ac:dyDescent="0.2">
      <c r="B42" s="15"/>
      <c r="C42" s="15"/>
      <c r="D42" s="15"/>
    </row>
    <row r="43" spans="1:8" x14ac:dyDescent="0.2">
      <c r="B43" s="15"/>
      <c r="C43" s="15"/>
      <c r="D43" s="15"/>
    </row>
  </sheetData>
  <sortState xmlns:xlrd2="http://schemas.microsoft.com/office/spreadsheetml/2017/richdata2" ref="A5:J66">
    <sortCondition ref="B5:B66"/>
  </sortState>
  <mergeCells count="3">
    <mergeCell ref="G1:K1"/>
    <mergeCell ref="A26:E26"/>
    <mergeCell ref="B41:H41"/>
  </mergeCells>
  <phoneticPr fontId="0" type="noConversion"/>
  <pageMargins left="0" right="0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3A093-5B15-400D-B959-84B792F562EE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2024-01-29T10:51:06Z</cp:lastPrinted>
  <dcterms:created xsi:type="dcterms:W3CDTF">2018-11-12T11:03:47Z</dcterms:created>
  <dcterms:modified xsi:type="dcterms:W3CDTF">2024-02-01T07:47:08Z</dcterms:modified>
</cp:coreProperties>
</file>